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alimentosparaaprender-my.sharepoint.com/personal/vgalindo_uapa-pae_gov_co/Documents/Escritorio/6. PAI/2025/Planes Decreto 612 de 2018_Preliminar/"/>
    </mc:Choice>
  </mc:AlternateContent>
  <xr:revisionPtr revIDLastSave="234" documentId="8_{AF3D3265-3269-8C49-8FDC-CDB5EE4C56D7}" xr6:coauthVersionLast="47" xr6:coauthVersionMax="47" xr10:uidLastSave="{FC0A15B5-0764-4A70-933B-79DC85C409D9}"/>
  <bookViews>
    <workbookView xWindow="20370" yWindow="-2145" windowWidth="29040" windowHeight="15720" xr2:uid="{00000000-000D-0000-FFFF-FFFF00000000}"/>
  </bookViews>
  <sheets>
    <sheet name="PLAN SEGURIDAD" sheetId="7" r:id="rId1"/>
    <sheet name="Hoja2" sheetId="2" state="hidden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7" l="1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J3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</calcChain>
</file>

<file path=xl/sharedStrings.xml><?xml version="1.0" encoding="utf-8"?>
<sst xmlns="http://schemas.openxmlformats.org/spreadsheetml/2006/main" count="441" uniqueCount="250">
  <si>
    <t>No.</t>
  </si>
  <si>
    <t>ACTIVIDAD</t>
  </si>
  <si>
    <t>INDICADOR</t>
  </si>
  <si>
    <t>FECHA INICIO</t>
  </si>
  <si>
    <t>FECHA FIN</t>
  </si>
  <si>
    <t>PERIODICIDAD</t>
  </si>
  <si>
    <t>RESPONSABLE</t>
  </si>
  <si>
    <t>INSTANCIA APROBADORA</t>
  </si>
  <si>
    <t>Diaria</t>
  </si>
  <si>
    <t>Semanal</t>
  </si>
  <si>
    <t>Quincenal</t>
  </si>
  <si>
    <t>Mensual</t>
  </si>
  <si>
    <t>Bimestral</t>
  </si>
  <si>
    <t>Trimestral</t>
  </si>
  <si>
    <t>Semestral</t>
  </si>
  <si>
    <t>Anual</t>
  </si>
  <si>
    <t>POLÍTICA DEL MIPG RELACIONADA</t>
  </si>
  <si>
    <t>POLÍTICA MIPG</t>
  </si>
  <si>
    <t>PROCESOS</t>
  </si>
  <si>
    <t>Direccionamiento estratégico</t>
  </si>
  <si>
    <t>Comunicación estratégica</t>
  </si>
  <si>
    <t>Evaluación y mejoramiento continuo</t>
  </si>
  <si>
    <t>Gestión jurídica </t>
  </si>
  <si>
    <t>Gestión de los recursos financieros del PAE</t>
  </si>
  <si>
    <t>Gestión de la tecnología e información</t>
  </si>
  <si>
    <t>Gestión de la calidad e innovación de la alimentación escolar. </t>
  </si>
  <si>
    <t>Gestión integral para la prestación del servicio PAE </t>
  </si>
  <si>
    <t>Gestión contractual y adquisiciones </t>
  </si>
  <si>
    <t>Gestión del talento humano </t>
  </si>
  <si>
    <t>Gestión documental </t>
  </si>
  <si>
    <t>Relación Estado ciudadano</t>
  </si>
  <si>
    <t>Gestión financiera </t>
  </si>
  <si>
    <t>1. Plan Institucional de Archivos - PINAR</t>
  </si>
  <si>
    <t>2. Plan Anual de Adquisiciones - PAA</t>
  </si>
  <si>
    <t>3. Plan Anual de Vacantes</t>
  </si>
  <si>
    <t>4. Plan de Previsión de Recursos Humanos</t>
  </si>
  <si>
    <t>5. Plan Estratégico de Talento Humano</t>
  </si>
  <si>
    <t>6. Plan Institucional de Capacitación - PIC</t>
  </si>
  <si>
    <t>7. Plan de Incentivos Institucionales</t>
  </si>
  <si>
    <t>8. Plan de Trabajo Anual de Seguridad y Salud en el Trabajo</t>
  </si>
  <si>
    <t>9. Plan de Anticorrupción y de Atención al Ciudadano – PAAC Transición al Programa de Transparencia y Ética Pública - PTEP</t>
  </si>
  <si>
    <t>10. Plan Estratégico de Tecnologías de la Información y las Comunicaciones - PETI</t>
  </si>
  <si>
    <t>11. Plan de Tratamiento de Riesgos de Seguridad y Privacidad de la Información</t>
  </si>
  <si>
    <t>12. Plan de Seguridad y Privacidad de la Información</t>
  </si>
  <si>
    <t>PLANES D-612</t>
  </si>
  <si>
    <t>GESTIÓN ESTRATÉGICA DEL TALENTO HUMANO</t>
  </si>
  <si>
    <t>INTEGRIDAD</t>
  </si>
  <si>
    <t>PLANEACIÓN INSTITUCIONAL</t>
  </si>
  <si>
    <t>GESTIÓN PRESUPUESTAL Y EFICIENCIA DEL GASTO PÚBLICO</t>
  </si>
  <si>
    <t>COMPRAS Y CONTRATACIÓN PÚBLICA</t>
  </si>
  <si>
    <t>FORTALECIMIENTO ORGANIZACIONAL Y SIMPLIFICACIÓN DE PROCESOS</t>
  </si>
  <si>
    <t>GOBIERNO DIGITAL</t>
  </si>
  <si>
    <t>SEGURIDAD DIGITAL</t>
  </si>
  <si>
    <t>DEFENSA JURÍDICA</t>
  </si>
  <si>
    <t>MEJORA NORMATIVA</t>
  </si>
  <si>
    <t>SERVICIO AL CIUDADANO</t>
  </si>
  <si>
    <t>RACIONALIZACIÓN DE TRÁMITES</t>
  </si>
  <si>
    <t>PARTICIPACIÓN CIUDADANA EN LA GESTIÓN PÚBLICA</t>
  </si>
  <si>
    <t>SEGUIMIENTO Y EVALUACIÓN DEL DESEMPEÑO INSTITUCIONAL</t>
  </si>
  <si>
    <t>TRANSPARENCIA, ACCESO A LA INFORMACIÓN Y LUCHA CONTRA LA CORRUPCIÓN</t>
  </si>
  <si>
    <t>GESTIÓN DOCUMENTAL</t>
  </si>
  <si>
    <t>GESTIÓN DE LA INFORMACIÓN ESTADÍSTICA</t>
  </si>
  <si>
    <t>GESTIÓN DEL CONOCIMIENTO</t>
  </si>
  <si>
    <t>CONTROL INTERNO</t>
  </si>
  <si>
    <t xml:space="preserve">          UNIDAD ADMINISTRATIVA ESPECIAL ALIMENTOS PARA APRENDER - UApA</t>
  </si>
  <si>
    <t>PLAN:</t>
  </si>
  <si>
    <t>Subd. Corporativa - Documental</t>
  </si>
  <si>
    <t>Subd. Corporativa - Talento Humano</t>
  </si>
  <si>
    <t>Direc. General - Planeación</t>
  </si>
  <si>
    <t>Subd. Información</t>
  </si>
  <si>
    <t>Subd. Corporativa - Presupuesto</t>
  </si>
  <si>
    <t>RESULT. POL. 2023</t>
  </si>
  <si>
    <t>N/A</t>
  </si>
  <si>
    <t>ENTREGABLE DE LA ACTIVIDAD</t>
  </si>
  <si>
    <t>Certificado de la SIC</t>
  </si>
  <si>
    <t>Legalización del contrato</t>
  </si>
  <si>
    <t>Subdirector General</t>
  </si>
  <si>
    <t>Instrumento del MSPI aplicado para medir el nivel de madures del SGSPI</t>
  </si>
  <si>
    <t>Plan detallado de actividades del SGSPI incluyendo la implementación de la ISO 27001:2022</t>
  </si>
  <si>
    <t>210-06</t>
  </si>
  <si>
    <t>Elaborar el plan de trabajo detallado vigencia 2025 de actividades del SGSPI incluyendo la implementación de la ISO 27001:2022</t>
  </si>
  <si>
    <t>Plan de trabajo detallado de las actividades que se desarrollaran para implementar la ISO 27011:2022</t>
  </si>
  <si>
    <t>Informe de incidentes de seguridad o  correo electrónico notificando que no se presentaron Incidentes</t>
  </si>
  <si>
    <t>Realizar pruebas de continuidad de sobre el ecosistema SiPAE o el portal Web institucional</t>
  </si>
  <si>
    <t>Indicador evaluado</t>
  </si>
  <si>
    <t>Realizar registro de las bases de datos con datos personales de la entidad</t>
  </si>
  <si>
    <t>Contrato legalizado</t>
  </si>
  <si>
    <t>Instrumentos de activos de información publicados</t>
  </si>
  <si>
    <t>Realizar la contratación de personal para Implementación del Sistema de Gestión de Seguridad de la Información</t>
  </si>
  <si>
    <t>Prueba de continuidad realizada</t>
  </si>
  <si>
    <t>Manual actualizado con las políticas de seguridad</t>
  </si>
  <si>
    <t>Indicador del SGSPI evaluado</t>
  </si>
  <si>
    <t>Planeación y diseño de la implementación de la norma ISO 27001:2022</t>
  </si>
  <si>
    <t>Conectividad IPV6</t>
  </si>
  <si>
    <t>Lista completa de hardware con especificaciones técnicas.</t>
  </si>
  <si>
    <t xml:space="preserve">210-06 </t>
  </si>
  <si>
    <t>Inventario de hardware</t>
  </si>
  <si>
    <t>Lista completa de software con información de versiones y dependencias.</t>
  </si>
  <si>
    <t>Inventario de software</t>
  </si>
  <si>
    <t>Lista completa de servicios con sus dependencias y especificaciones</t>
  </si>
  <si>
    <t>Inventario de servicios</t>
  </si>
  <si>
    <t>Diagrama de red completo y preciso</t>
  </si>
  <si>
    <t>Informe que describe el rendimiento y las dependencias de cada servicio.</t>
  </si>
  <si>
    <t>Lista de necesidades para la transición a IPv6</t>
  </si>
  <si>
    <t>Informe que indica la compatibilidad de todos los servicios y aplicaciones con IPv6</t>
  </si>
  <si>
    <t>Informe de compatibilidad con IPv6</t>
  </si>
  <si>
    <t>Diseño detallado de la arquitectura de red para IPv6</t>
  </si>
  <si>
    <t>Prefijo IPv6 asignado y esquema de direccionamiento definido</t>
  </si>
  <si>
    <t>Plan de direccionamiento IPv6</t>
  </si>
  <si>
    <t>Diseño de la red de pruebas completa y documentada.</t>
  </si>
  <si>
    <t>Cronograma detallado con fechas, responsables y entregables</t>
  </si>
  <si>
    <t>Matriz de responsabilidades completa</t>
  </si>
  <si>
    <t>Matriz de responsabilidades</t>
  </si>
  <si>
    <t>Documento del plan de contingencias</t>
  </si>
  <si>
    <t>Porcentaje de instancias de Azure configuradas con IPv6</t>
  </si>
  <si>
    <t>Informe de configuración IPv6 en Azure</t>
  </si>
  <si>
    <t>Porcentaje de servidores configurados para IPv6</t>
  </si>
  <si>
    <t>Informe de configuración de servidores para IPv6</t>
  </si>
  <si>
    <t>Número de estaciones de trabajo con IPv6 configurado</t>
  </si>
  <si>
    <t>Número de servicios de red configurados para IPv6</t>
  </si>
  <si>
    <t>Políticas configuradas</t>
  </si>
  <si>
    <t>Informe de configuración de seguridad para IPv6</t>
  </si>
  <si>
    <t>Porcentaje de componentes con pruebas unitarias exitosas</t>
  </si>
  <si>
    <t>Rendimiento de la red dentro de los parámetros aceptables</t>
  </si>
  <si>
    <t>Número de vulnerabilidades identificadas y corregidas</t>
  </si>
  <si>
    <t>Informe de resultados de pruebas de seguridad</t>
  </si>
  <si>
    <t xml:space="preserve">Manual de operación para IPv6 </t>
  </si>
  <si>
    <t>Diseñar el plan de contingencias detallado con procedimientos para la resolución de problemas y recuperación</t>
  </si>
  <si>
    <t>Realizar la configuración de IPv6 en Azure</t>
  </si>
  <si>
    <t>Ejecutar las pruebas de rendimiento</t>
  </si>
  <si>
    <t>Elaborar el plan de sensibilización, capacitación y comunicación de seguridad y privacidad de la información.</t>
  </si>
  <si>
    <t>Porcentaje de ejecución de actividades de capacitación en seguridad 
(Actividades de capacitación con los procesos y piezas graficas sobre seguridad de la información ejecutadas / Actividades programadas en plan de capacitación*100)</t>
  </si>
  <si>
    <t>Publicar los instrumentos de activos de información de la entidad</t>
  </si>
  <si>
    <t>Instrumentos de activos de información publicados en el portal web y el portal datos abiertos</t>
  </si>
  <si>
    <t>Gestionar los incidentes de seguridad de la información que se puedan presentar durante los 12 meses del año</t>
  </si>
  <si>
    <t>Porcentaje de incidentes de seguridad gestionados 
(Informe de incidentes generados / Reporte de incidentes presentados*100)</t>
  </si>
  <si>
    <t>Actualizar el manual de políticas del SGSPI</t>
  </si>
  <si>
    <t>Actualizar la política de seguridad de la información</t>
  </si>
  <si>
    <t>Resolución revisada y actualizada de la política de seguridad</t>
  </si>
  <si>
    <t>Actualizar la política de protección de datos</t>
  </si>
  <si>
    <t>Resolución revisada y actualizada de la política de protección de datos</t>
  </si>
  <si>
    <t>Aplicar el instrumento de MSPI para la vigencia</t>
  </si>
  <si>
    <t>Medir el indicador para el SGSPI</t>
  </si>
  <si>
    <t>Realizar el seguimiento a los planes de remediación de vulnerabilidades</t>
  </si>
  <si>
    <t>Porcentaje de vulnerabilidades remediadas
(Vulnerabilidades remediadas o  aceptadas / Vulnerabilidades identificadas*100)</t>
  </si>
  <si>
    <t>Porcentaje de bases de datos reportadas
(Bases de datos registradas / Base de datos identificadas*100)</t>
  </si>
  <si>
    <t>Documento del plan de sensibilización, capacitación y comunicación de seguridad y privacidad de la información.</t>
  </si>
  <si>
    <t>Informe prueba de continuidad del negocio</t>
  </si>
  <si>
    <t>Manual de políticas del SGSPI actualizado</t>
  </si>
  <si>
    <t>Resolución de la política de seguridad de la información actualizada</t>
  </si>
  <si>
    <t>Resolución de la política de protección de datos actualizada</t>
  </si>
  <si>
    <t>Instrumento aplicado</t>
  </si>
  <si>
    <t>Instrumento del plan de remediación de vulnerabilidades</t>
  </si>
  <si>
    <t>Realizar el inventario de hardware</t>
  </si>
  <si>
    <t>Realizar inventario de software</t>
  </si>
  <si>
    <t>Realizar inventario de servicios</t>
  </si>
  <si>
    <t>Realizar el análisis de la topología de red de la entidad</t>
  </si>
  <si>
    <t>Realizar el análisis de los servicios de red de la entidad</t>
  </si>
  <si>
    <t>Realizar la identificación de necesidades</t>
  </si>
  <si>
    <t>Realizar análisis de compatibilidad de los servicios y aplicaciones con IPV6</t>
  </si>
  <si>
    <t>Realizar el diseño de la arquitectura IPv6 de la entidad</t>
  </si>
  <si>
    <t xml:space="preserve">Realizar el plan de direccionamiento </t>
  </si>
  <si>
    <t>Realizar el diseño y documentar la red de pruebas</t>
  </si>
  <si>
    <t>Realizar la definición del plan de las fases</t>
  </si>
  <si>
    <t>Diseñar la matriz de responsabilidades</t>
  </si>
  <si>
    <t>Realizar la configuración de los servidores</t>
  </si>
  <si>
    <t>Realizar la configuración de las estaciones de Trabajo</t>
  </si>
  <si>
    <t>Realizar la implementación de Servicios en IPV6</t>
  </si>
  <si>
    <t>Realizar la configuración de las políticas de seguridad</t>
  </si>
  <si>
    <t>Ejecutar las pruebas unitarias</t>
  </si>
  <si>
    <t>Ejecutar las pruebas de integración</t>
  </si>
  <si>
    <t>Ejecutar las pruebas de seguridad</t>
  </si>
  <si>
    <t>Elaborar el manual de operación para IPv6 completo y el Inventario final de activos bajo IPv6.</t>
  </si>
  <si>
    <t>Diagrama de red actual</t>
  </si>
  <si>
    <t>Informe de análisis de servicios</t>
  </si>
  <si>
    <t>Documento de necesidades para la transición a IPv6</t>
  </si>
  <si>
    <t>Diseño de arquitectura de Red IPv6</t>
  </si>
  <si>
    <t>Diseño de red de pruebas IPv6</t>
  </si>
  <si>
    <t>Plan de contingencias</t>
  </si>
  <si>
    <t>Cronograma de implementación detallado</t>
  </si>
  <si>
    <t>Informe de configuración de estaciones de trabajo para IPv6</t>
  </si>
  <si>
    <t>Informe de implementación de servicios en IPv6</t>
  </si>
  <si>
    <t>Informe de resultados de pruebas unitarias</t>
  </si>
  <si>
    <t>Informe de resultados de pruebas de integración</t>
  </si>
  <si>
    <t>Informe de resultados de pruebas de rendimiento</t>
  </si>
  <si>
    <t>Manual de documentación técnica y plan de soporte, informe final del proyecto, inventario final de activos bajo IPv6</t>
  </si>
  <si>
    <t>CÓDIGO ACTIVIDAD PAI</t>
  </si>
  <si>
    <t>RESULTADOS IDI 2023</t>
  </si>
  <si>
    <t xml:space="preserve">Porcentaje de componentes integrados </t>
  </si>
  <si>
    <t>Proyecto analítica de datos etapa 1 - Vigencia 2025 - FASE I FUNDAMENTOS</t>
  </si>
  <si>
    <t xml:space="preserve">Establecer las bases del proyecto analítica de datos </t>
  </si>
  <si>
    <t>Creación del documento de elicitación de requisitos para la etapa 1 del proyecto analítica de datos</t>
  </si>
  <si>
    <t>210-04</t>
  </si>
  <si>
    <t xml:space="preserve">Anual </t>
  </si>
  <si>
    <t>Documento de elicitación de requisitos</t>
  </si>
  <si>
    <t>Definir la arquitectura para el proyecto analitica de datos</t>
  </si>
  <si>
    <t>Creación de la arquitectura para el proyecto etapa 1 de analítica de datos</t>
  </si>
  <si>
    <t xml:space="preserve">Documento de arquitectura </t>
  </si>
  <si>
    <t>Elaborar el plan detallado de la implementación del proyecto analitica de datos</t>
  </si>
  <si>
    <t>Creación del plan detallado de la implementación del proyecto etapa 1 analitica de datos</t>
  </si>
  <si>
    <t xml:space="preserve">Cronograma de implementación </t>
  </si>
  <si>
    <t xml:space="preserve">Proyecto analítica de datos - Vigencia 2025 - FASE II IMPLEMENTACIÓN BASE </t>
  </si>
  <si>
    <t>Implementar infraestructura core </t>
  </si>
  <si>
    <t>Implementación de la infraestructura base</t>
  </si>
  <si>
    <t>Infraestructura base operativa </t>
  </si>
  <si>
    <t>Desarrollar primeros pipelines (flujos de información)</t>
  </si>
  <si>
    <t xml:space="preserve">Implementación de los primeros flujos de datos </t>
  </si>
  <si>
    <t>Primeros flujos de datos funcionando </t>
  </si>
  <si>
    <t xml:space="preserve">Realizar la validación del  funcionamiento básico de los flujos de datos </t>
  </si>
  <si>
    <t>Funcionamiento de los flujos de información</t>
  </si>
  <si>
    <t>Resultados pruebas iniciales </t>
  </si>
  <si>
    <t xml:space="preserve">Proyecto analítica de datos - Vigencia 2025 - FASE IV DESARROLLO PRINCIPAL </t>
  </si>
  <si>
    <t>Completar desarrollo de pipelines (flujos de información)</t>
  </si>
  <si>
    <t>Flujos de información en funcionamiento</t>
  </si>
  <si>
    <t xml:space="preserve">Implementar visualizaciones de los datos </t>
  </si>
  <si>
    <t>Implementación de las visualizaciones</t>
  </si>
  <si>
    <t>Dashboards de datos</t>
  </si>
  <si>
    <t>Realizar pruebas integrales </t>
  </si>
  <si>
    <t>Funcionamiento de la solución implementada para etapa 1 analítica de datos</t>
  </si>
  <si>
    <t>Informe del resultado de las pruebas </t>
  </si>
  <si>
    <t xml:space="preserve">Proyecto analítica de datos - Vigencia 2025 - FASE IV FASE FINALIZACIÓN </t>
  </si>
  <si>
    <t xml:space="preserve">Optimizar rendimiento del sistema implementado </t>
  </si>
  <si>
    <t>Funcionamiento de la implementación del proyecto etapa 1 analítica de datos</t>
  </si>
  <si>
    <t>Sistema completamente operativo </t>
  </si>
  <si>
    <t>Completar documentación </t>
  </si>
  <si>
    <t xml:space="preserve">Creación de la documentación del sistema </t>
  </si>
  <si>
    <t xml:space="preserve">Documentación del sistema </t>
  </si>
  <si>
    <t>Realizar capacitación de usuarios </t>
  </si>
  <si>
    <t>Usuarios capacitados</t>
  </si>
  <si>
    <t>Capacitación de usuarios</t>
  </si>
  <si>
    <t>Construir los Documentos precontractuales para la contratación del servicio</t>
  </si>
  <si>
    <t>Documentos precontractuales</t>
  </si>
  <si>
    <t>210-03</t>
  </si>
  <si>
    <t>Estudios previos
Estudio de mercado</t>
  </si>
  <si>
    <t>Realizar la convocatoria publica del proceso</t>
  </si>
  <si>
    <t>Proceso publicado</t>
  </si>
  <si>
    <t>Proceso publicado en SECOP 2.</t>
  </si>
  <si>
    <t>Revisión de las ofertas presentadas</t>
  </si>
  <si>
    <t>Evaluación de las ofertas presentadas</t>
  </si>
  <si>
    <t>Adjudicar y elaborar el acta de inicio del proceso</t>
  </si>
  <si>
    <t>Acta de incio</t>
  </si>
  <si>
    <t>Acta de inicio</t>
  </si>
  <si>
    <t>210-01</t>
  </si>
  <si>
    <r>
      <rPr>
        <b/>
        <sz val="11"/>
        <color theme="1"/>
        <rFont val="Calibri"/>
        <family val="2"/>
        <scheme val="minor"/>
      </rPr>
      <t>Anexo.</t>
    </r>
    <r>
      <rPr>
        <sz val="11"/>
        <color theme="1"/>
        <rFont val="Calibri"/>
        <family val="2"/>
        <scheme val="minor"/>
      </rPr>
      <t xml:space="preserve"> Plan de implementación vigencia 2025</t>
    </r>
  </si>
  <si>
    <t>Modelo de analitica de datos</t>
  </si>
  <si>
    <t>Seguridad digital</t>
  </si>
  <si>
    <t xml:space="preserve">Gobierno digital </t>
  </si>
  <si>
    <t>Gestión de servicios y mesa de Ayuda</t>
  </si>
  <si>
    <t>Ecosistema de información SiPAE – Fase 3 y 4</t>
  </si>
  <si>
    <t>Implementación de flujos de datos restantes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</si>
</sst>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14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  <protection locked="0"/>
    </xf>
    <xf numFmtId="2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8" fillId="2" borderId="0" xfId="0" applyFont="1" applyFill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6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  <protection locked="0"/>
    </xf>
    <xf numFmtId="14" fontId="0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21"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295275</xdr:colOff>
      <xdr:row>0</xdr:row>
      <xdr:rowOff>47625</xdr:rowOff>
    </xdr:from>
    <xdr:ext cx="1605527" cy="746374"/>
    <xdr:pic>
      <xdr:nvPicPr>
        <xdr:cNvPr id="2" name="Imagen 1">
          <a:extLst>
            <a:ext uri="{FF2B5EF4-FFF2-40B4-BE49-F238E27FC236}">
              <a16:creationId xmlns:a16="http://schemas.microsoft.com/office/drawing/2014/main" id="{3C205473-0ACA-4AD5-84A4-95B5824EA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47625"/>
          <a:ext cx="1605527" cy="74637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limentosparaaprender-my.sharepoint.com/personal/jrodriguezd_uapa-pae_gov_co/Documents/Planes%202025/Anexo%20Plan%20Tratamiento%20de%20Riesgos.xlsx" TargetMode="External"/><Relationship Id="rId1" Type="http://schemas.openxmlformats.org/officeDocument/2006/relationships/externalLinkPath" Target="Anexo%20Plan%20Tratamiento%20de%20Riesgo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limentosparaaprender-my.sharepoint.com/personal/jrodriguezd_uapa-pae_gov_co/Documents/Planes%202025/Anexo%20Plan%20Tratamiento%20de%20Riesgos.xlsx" TargetMode="External"/><Relationship Id="rId1" Type="http://schemas.openxmlformats.org/officeDocument/2006/relationships/externalLinkPath" Target="/personal/jrodriguezd_uapa-pae_gov_co/Documents/Planes%202025/oBSERVACIONES/Anexo%20Plan%20Tratamiento%20de%20Ries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 RIESGOS"/>
      <sheetName val="Hoja2"/>
    </sheetNames>
    <sheetDataSet>
      <sheetData sheetId="0" refreshError="1"/>
      <sheetData sheetId="1" refreshError="1">
        <row r="2">
          <cell r="B2" t="str">
            <v>COMPRAS Y CONTRATACIÓN PÚBLICA</v>
          </cell>
          <cell r="C2" t="str">
            <v>Direccionamiento estratégico</v>
          </cell>
          <cell r="D2" t="str">
            <v>1. Plan Institucional de Archivos - PINAR</v>
          </cell>
          <cell r="E2" t="str">
            <v>Subd. Corporativa - Documental</v>
          </cell>
          <cell r="F2">
            <v>100</v>
          </cell>
        </row>
        <row r="3">
          <cell r="B3" t="str">
            <v>CONTROL INTERNO</v>
          </cell>
          <cell r="C3" t="str">
            <v>Comunicación estratégica</v>
          </cell>
          <cell r="D3" t="str">
            <v>2. Plan Anual de Adquisiciones - PAA</v>
          </cell>
          <cell r="E3" t="str">
            <v>Subd. Corporativa - Presupuesto</v>
          </cell>
          <cell r="F3">
            <v>94.02</v>
          </cell>
        </row>
        <row r="4">
          <cell r="B4" t="str">
            <v>DEFENSA JURÍDICA</v>
          </cell>
          <cell r="C4" t="str">
            <v>Evaluación y mejoramiento continuo</v>
          </cell>
          <cell r="D4" t="str">
            <v>3. Plan Anual de Vacantes</v>
          </cell>
          <cell r="E4" t="str">
            <v>Subd. Corporativa - Talento Humano</v>
          </cell>
          <cell r="F4" t="str">
            <v>N/A</v>
          </cell>
        </row>
        <row r="5">
          <cell r="B5" t="str">
            <v>FORTALECIMIENTO ORGANIZACIONAL Y SIMPLIFICACIÓN DE PROCESOS</v>
          </cell>
          <cell r="C5" t="str">
            <v>Gestión jurídica </v>
          </cell>
          <cell r="D5" t="str">
            <v>4. Plan de Previsión de Recursos Humanos</v>
          </cell>
          <cell r="E5" t="str">
            <v>Subd. Corporativa - Talento Humano</v>
          </cell>
          <cell r="F5">
            <v>92.97</v>
          </cell>
        </row>
        <row r="6">
          <cell r="B6" t="str">
            <v>GESTIÓN DE LA INFORMACIÓN ESTADÍSTICA</v>
          </cell>
          <cell r="C6" t="str">
            <v>Gestión de los recursos financieros del PAE</v>
          </cell>
          <cell r="D6" t="str">
            <v>5. Plan Estratégico de Talento Humano</v>
          </cell>
          <cell r="E6" t="str">
            <v>Subd. Corporativa - Talento Humano</v>
          </cell>
          <cell r="F6" t="str">
            <v>N/A</v>
          </cell>
        </row>
        <row r="7">
          <cell r="B7" t="str">
            <v>GESTIÓN DEL CONOCIMIENTO</v>
          </cell>
          <cell r="C7" t="str">
            <v>Gestión de la tecnología e información</v>
          </cell>
          <cell r="D7" t="str">
            <v>6. Plan Institucional de Capacitación - PIC</v>
          </cell>
          <cell r="E7" t="str">
            <v>Subd. Corporativa - Talento Humano</v>
          </cell>
          <cell r="F7">
            <v>86.14</v>
          </cell>
        </row>
        <row r="8">
          <cell r="B8" t="str">
            <v>GESTIÓN DOCUMENTAL</v>
          </cell>
          <cell r="C8" t="str">
            <v>Gestión de la calidad e innovación de la alimentación escolar. </v>
          </cell>
          <cell r="D8" t="str">
            <v>7. Plan de Incentivos Institucionales</v>
          </cell>
          <cell r="E8" t="str">
            <v>Subd. Corporativa - Talento Humano</v>
          </cell>
          <cell r="F8">
            <v>68.55</v>
          </cell>
        </row>
        <row r="9">
          <cell r="B9" t="str">
            <v>GESTIÓN ESTRATÉGICA DEL TALENTO HUMANO</v>
          </cell>
          <cell r="C9" t="str">
            <v>Gestión integral para la prestación del servicio PAE </v>
          </cell>
          <cell r="D9" t="str">
            <v>8. Plan de Trabajo Anual de Seguridad y Salud en el Trabajo</v>
          </cell>
          <cell r="E9" t="str">
            <v>Subd. Corporativa - Talento Humano</v>
          </cell>
          <cell r="F9">
            <v>89.8</v>
          </cell>
        </row>
        <row r="10">
          <cell r="B10" t="str">
            <v>GESTIÓN PRESUPUESTAL Y EFICIENCIA DEL GASTO PÚBLICO</v>
          </cell>
          <cell r="C10" t="str">
            <v>Gestión contractual y adquisiciones </v>
          </cell>
          <cell r="D10" t="str">
            <v>9. Plan de Anticorrupción y de Atención al Ciudadano – PAAC Transición al Programa de Transparencia y Ética Pública - PTEP</v>
          </cell>
          <cell r="E10" t="str">
            <v>Direc. General - Planeación</v>
          </cell>
          <cell r="F10">
            <v>88</v>
          </cell>
        </row>
        <row r="11">
          <cell r="B11" t="str">
            <v>GOBIERNO DIGITAL</v>
          </cell>
          <cell r="C11" t="str">
            <v>Gestión del talento humano </v>
          </cell>
          <cell r="D11" t="str">
            <v>10. Plan Estratégico de Tecnologías de la Información y las Comunicaciones - PETI</v>
          </cell>
          <cell r="E11" t="str">
            <v>Subd. Información</v>
          </cell>
          <cell r="F11">
            <v>71.290000000000006</v>
          </cell>
        </row>
        <row r="12">
          <cell r="B12" t="str">
            <v>INTEGRIDAD</v>
          </cell>
          <cell r="C12" t="str">
            <v>Gestión documental </v>
          </cell>
          <cell r="D12" t="str">
            <v>11. Plan de Tratamiento de Riesgos de Seguridad y Privacidad de la Información</v>
          </cell>
          <cell r="E12" t="str">
            <v>Subd. Información</v>
          </cell>
          <cell r="F12">
            <v>75.61</v>
          </cell>
        </row>
        <row r="13">
          <cell r="B13" t="str">
            <v>MEJORA NORMATIVA</v>
          </cell>
          <cell r="C13" t="str">
            <v>Relación Estado ciudadano</v>
          </cell>
          <cell r="D13" t="str">
            <v>12. Plan de Seguridad y Privacidad de la Información</v>
          </cell>
          <cell r="E13" t="str">
            <v>Subd. Información</v>
          </cell>
          <cell r="F13" t="str">
            <v>N/A</v>
          </cell>
        </row>
        <row r="14">
          <cell r="B14" t="str">
            <v>PARTICIPACIÓN CIUDADANA EN LA GESTIÓN PÚBLICA</v>
          </cell>
          <cell r="C14" t="str">
            <v>Gestión financiera </v>
          </cell>
          <cell r="F14">
            <v>93.46</v>
          </cell>
        </row>
        <row r="15">
          <cell r="B15" t="str">
            <v>PLANEACIÓN INSTITUCIONAL</v>
          </cell>
          <cell r="F15">
            <v>94.9</v>
          </cell>
        </row>
        <row r="16">
          <cell r="B16" t="str">
            <v>RACIONALIZACIÓN DE TRÁMITES</v>
          </cell>
          <cell r="F16">
            <v>83.33</v>
          </cell>
        </row>
        <row r="17">
          <cell r="B17" t="str">
            <v>SEGUIMIENTO Y EVALUACIÓN DEL DESEMPEÑO INSTITUCIONAL</v>
          </cell>
          <cell r="F17">
            <v>86.49</v>
          </cell>
        </row>
        <row r="18">
          <cell r="B18" t="str">
            <v>SEGURIDAD DIGITAL</v>
          </cell>
          <cell r="F18">
            <v>80</v>
          </cell>
        </row>
        <row r="19">
          <cell r="B19" t="str">
            <v>SERVICIO AL CIUDADANO</v>
          </cell>
          <cell r="F19">
            <v>86.11</v>
          </cell>
        </row>
        <row r="20">
          <cell r="B20" t="str">
            <v>TRANSPARENCIA, ACCESO A LA INFORMACIÓN Y LUCHA CONTRA LA CORRUPCIÓN</v>
          </cell>
          <cell r="F20">
            <v>87.58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 RIESGOS"/>
      <sheetName val="Hoja2"/>
    </sheetNames>
    <sheetDataSet>
      <sheetData sheetId="0" refreshError="1"/>
      <sheetData sheetId="1" refreshError="1">
        <row r="2">
          <cell r="B2" t="str">
            <v>COMPRAS Y CONTRATACIÓN PÚBLICA</v>
          </cell>
          <cell r="C2" t="str">
            <v>Direccionamiento estratégico</v>
          </cell>
          <cell r="D2" t="str">
            <v>1. Plan Institucional de Archivos - PINAR</v>
          </cell>
          <cell r="E2" t="str">
            <v>Subd. Corporativa - Documental</v>
          </cell>
          <cell r="F2">
            <v>100</v>
          </cell>
        </row>
        <row r="3">
          <cell r="B3" t="str">
            <v>CONTROL INTERNO</v>
          </cell>
          <cell r="C3" t="str">
            <v>Comunicación estratégica</v>
          </cell>
          <cell r="D3" t="str">
            <v>2. Plan Anual de Adquisiciones - PAA</v>
          </cell>
          <cell r="E3" t="str">
            <v>Subd. Corporativa - Presupuesto</v>
          </cell>
          <cell r="F3">
            <v>94.02</v>
          </cell>
        </row>
        <row r="4">
          <cell r="B4" t="str">
            <v>DEFENSA JURÍDICA</v>
          </cell>
          <cell r="C4" t="str">
            <v>Evaluación y mejoramiento continuo</v>
          </cell>
          <cell r="D4" t="str">
            <v>3. Plan Anual de Vacantes</v>
          </cell>
          <cell r="E4" t="str">
            <v>Subd. Corporativa - Talento Humano</v>
          </cell>
          <cell r="F4" t="str">
            <v>N/A</v>
          </cell>
        </row>
        <row r="5">
          <cell r="B5" t="str">
            <v>FORTALECIMIENTO ORGANIZACIONAL Y SIMPLIFICACIÓN DE PROCESOS</v>
          </cell>
          <cell r="C5" t="str">
            <v>Gestión jurídica </v>
          </cell>
          <cell r="D5" t="str">
            <v>4. Plan de Previsión de Recursos Humanos</v>
          </cell>
          <cell r="E5" t="str">
            <v>Subd. Corporativa - Talento Humano</v>
          </cell>
          <cell r="F5">
            <v>92.97</v>
          </cell>
        </row>
        <row r="6">
          <cell r="B6" t="str">
            <v>GESTIÓN DE LA INFORMACIÓN ESTADÍSTICA</v>
          </cell>
          <cell r="C6" t="str">
            <v>Gestión de los recursos financieros del PAE</v>
          </cell>
          <cell r="D6" t="str">
            <v>5. Plan Estratégico de Talento Humano</v>
          </cell>
          <cell r="E6" t="str">
            <v>Subd. Corporativa - Talento Humano</v>
          </cell>
          <cell r="F6" t="str">
            <v>N/A</v>
          </cell>
        </row>
        <row r="7">
          <cell r="B7" t="str">
            <v>GESTIÓN DEL CONOCIMIENTO</v>
          </cell>
          <cell r="C7" t="str">
            <v>Gestión de la tecnología e información</v>
          </cell>
          <cell r="D7" t="str">
            <v>6. Plan Institucional de Capacitación - PIC</v>
          </cell>
          <cell r="E7" t="str">
            <v>Subd. Corporativa - Talento Humano</v>
          </cell>
          <cell r="F7">
            <v>86.14</v>
          </cell>
        </row>
        <row r="8">
          <cell r="B8" t="str">
            <v>GESTIÓN DOCUMENTAL</v>
          </cell>
          <cell r="C8" t="str">
            <v>Gestión de la calidad e innovación de la alimentación escolar. </v>
          </cell>
          <cell r="D8" t="str">
            <v>7. Plan de Incentivos Institucionales</v>
          </cell>
          <cell r="E8" t="str">
            <v>Subd. Corporativa - Talento Humano</v>
          </cell>
          <cell r="F8">
            <v>68.55</v>
          </cell>
        </row>
        <row r="9">
          <cell r="B9" t="str">
            <v>GESTIÓN ESTRATÉGICA DEL TALENTO HUMANO</v>
          </cell>
          <cell r="C9" t="str">
            <v>Gestión integral para la prestación del servicio PAE </v>
          </cell>
          <cell r="D9" t="str">
            <v>8. Plan de Trabajo Anual de Seguridad y Salud en el Trabajo</v>
          </cell>
          <cell r="E9" t="str">
            <v>Subd. Corporativa - Talento Humano</v>
          </cell>
          <cell r="F9">
            <v>89.8</v>
          </cell>
        </row>
        <row r="10">
          <cell r="B10" t="str">
            <v>GESTIÓN PRESUPUESTAL Y EFICIENCIA DEL GASTO PÚBLICO</v>
          </cell>
          <cell r="C10" t="str">
            <v>Gestión contractual y adquisiciones </v>
          </cell>
          <cell r="D10" t="str">
            <v>9. Plan de Anticorrupción y de Atención al Ciudadano – PAAC Transición al Programa de Transparencia y Ética Pública - PTEP</v>
          </cell>
          <cell r="E10" t="str">
            <v>Direc. General - Planeación</v>
          </cell>
          <cell r="F10">
            <v>88</v>
          </cell>
        </row>
        <row r="11">
          <cell r="B11" t="str">
            <v>GOBIERNO DIGITAL</v>
          </cell>
          <cell r="C11" t="str">
            <v>Gestión del talento humano </v>
          </cell>
          <cell r="D11" t="str">
            <v>10. Plan Estratégico de Tecnologías de la Información y las Comunicaciones - PETI</v>
          </cell>
          <cell r="E11" t="str">
            <v>Subd. Información</v>
          </cell>
          <cell r="F11">
            <v>71.290000000000006</v>
          </cell>
        </row>
        <row r="12">
          <cell r="B12" t="str">
            <v>INTEGRIDAD</v>
          </cell>
          <cell r="C12" t="str">
            <v>Gestión documental </v>
          </cell>
          <cell r="D12" t="str">
            <v>11. Plan de Tratamiento de Riesgos de Seguridad y Privacidad de la Información</v>
          </cell>
          <cell r="E12" t="str">
            <v>Subd. Información</v>
          </cell>
          <cell r="F12">
            <v>75.61</v>
          </cell>
        </row>
        <row r="13">
          <cell r="B13" t="str">
            <v>MEJORA NORMATIVA</v>
          </cell>
          <cell r="C13" t="str">
            <v>Relación Estado ciudadano</v>
          </cell>
          <cell r="D13" t="str">
            <v>12. Plan de Seguridad y Privacidad de la Información</v>
          </cell>
          <cell r="E13" t="str">
            <v>Subd. Información</v>
          </cell>
          <cell r="F13" t="str">
            <v>N/A</v>
          </cell>
        </row>
        <row r="14">
          <cell r="B14" t="str">
            <v>PARTICIPACIÓN CIUDADANA EN LA GESTIÓN PÚBLICA</v>
          </cell>
          <cell r="C14" t="str">
            <v>Gestión financiera </v>
          </cell>
          <cell r="F14">
            <v>93.46</v>
          </cell>
        </row>
        <row r="15">
          <cell r="B15" t="str">
            <v>PLANEACIÓN INSTITUCIONAL</v>
          </cell>
          <cell r="F15">
            <v>94.9</v>
          </cell>
        </row>
        <row r="16">
          <cell r="B16" t="str">
            <v>RACIONALIZACIÓN DE TRÁMITES</v>
          </cell>
          <cell r="F16">
            <v>83.33</v>
          </cell>
        </row>
        <row r="17">
          <cell r="B17" t="str">
            <v>SEGUIMIENTO Y EVALUACIÓN DEL DESEMPEÑO INSTITUCIONAL</v>
          </cell>
          <cell r="F17">
            <v>86.49</v>
          </cell>
        </row>
        <row r="18">
          <cell r="B18" t="str">
            <v>SEGURIDAD DIGITAL</v>
          </cell>
          <cell r="F18">
            <v>80</v>
          </cell>
        </row>
        <row r="19">
          <cell r="B19" t="str">
            <v>SERVICIO AL CIUDADANO</v>
          </cell>
          <cell r="F19">
            <v>86.11</v>
          </cell>
        </row>
        <row r="20">
          <cell r="B20" t="str">
            <v>TRANSPARENCIA, ACCESO A LA INFORMACIÓN Y LUCHA CONTRA LA CORRUPCIÓN</v>
          </cell>
          <cell r="F20">
            <v>87.58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02EC2-177B-4C2E-86AB-A664E087181F}">
  <dimension ref="A1:K71"/>
  <sheetViews>
    <sheetView tabSelected="1" zoomScaleNormal="100" workbookViewId="0">
      <selection activeCell="D8" sqref="D8:D20"/>
    </sheetView>
  </sheetViews>
  <sheetFormatPr baseColWidth="10" defaultRowHeight="15.75" x14ac:dyDescent="0.25"/>
  <cols>
    <col min="1" max="1" width="4.140625" style="11" customWidth="1"/>
    <col min="2" max="2" width="39" style="12" customWidth="1"/>
    <col min="3" max="3" width="36.7109375" style="13" customWidth="1"/>
    <col min="4" max="4" width="11.42578125" style="47"/>
    <col min="5" max="5" width="25.85546875" style="11" customWidth="1"/>
    <col min="6" max="6" width="10.7109375" style="11"/>
    <col min="7" max="7" width="17" style="11" customWidth="1"/>
    <col min="8" max="9" width="13.7109375" style="11" customWidth="1"/>
    <col min="10" max="10" width="34.7109375" style="15" customWidth="1"/>
    <col min="11" max="11" width="20" style="11" customWidth="1"/>
    <col min="12" max="16384" width="11.42578125" style="14"/>
  </cols>
  <sheetData>
    <row r="1" spans="1:11" ht="32.25" customHeight="1" x14ac:dyDescent="0.25">
      <c r="A1" s="27"/>
      <c r="B1" s="27"/>
      <c r="C1" s="28" t="s">
        <v>64</v>
      </c>
      <c r="D1" s="28"/>
      <c r="E1" s="28"/>
      <c r="F1" s="28"/>
      <c r="G1" s="28"/>
      <c r="H1" s="28"/>
      <c r="I1" s="28"/>
      <c r="J1" s="28"/>
      <c r="K1" s="28"/>
    </row>
    <row r="2" spans="1:11" ht="32.25" customHeight="1" x14ac:dyDescent="0.25">
      <c r="A2" s="27"/>
      <c r="B2" s="27"/>
      <c r="C2" s="28"/>
      <c r="D2" s="28"/>
      <c r="E2" s="28"/>
      <c r="F2" s="28"/>
      <c r="G2" s="28"/>
      <c r="H2" s="28"/>
      <c r="I2" s="28"/>
      <c r="J2" s="28"/>
      <c r="K2" s="28"/>
    </row>
    <row r="3" spans="1:11" ht="25.5" customHeight="1" x14ac:dyDescent="0.25">
      <c r="A3" s="29" t="s">
        <v>65</v>
      </c>
      <c r="B3" s="29"/>
      <c r="C3" s="34" t="s">
        <v>41</v>
      </c>
      <c r="D3" s="34"/>
      <c r="E3" s="34"/>
      <c r="F3" s="34"/>
      <c r="G3" s="34"/>
      <c r="H3" s="34"/>
      <c r="I3" s="34"/>
      <c r="J3" s="30" t="str">
        <f>IF(C3="","",VLOOKUP(C3,[1]Hoja2!$D$2:$F$20,2,0))</f>
        <v>Subd. Información</v>
      </c>
      <c r="K3" s="30"/>
    </row>
    <row r="4" spans="1:11" ht="25.5" customHeight="1" x14ac:dyDescent="0.25">
      <c r="A4" s="36" t="s">
        <v>243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25.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ht="37.5" customHeight="1" x14ac:dyDescent="0.25">
      <c r="A6" s="26" t="s">
        <v>0</v>
      </c>
      <c r="B6" s="26" t="s">
        <v>1</v>
      </c>
      <c r="C6" s="26" t="s">
        <v>2</v>
      </c>
      <c r="D6" s="26" t="s">
        <v>186</v>
      </c>
      <c r="E6" s="26" t="s">
        <v>16</v>
      </c>
      <c r="F6" s="26" t="s">
        <v>187</v>
      </c>
      <c r="G6" s="26" t="s">
        <v>5</v>
      </c>
      <c r="H6" s="26" t="s">
        <v>3</v>
      </c>
      <c r="I6" s="26" t="s">
        <v>4</v>
      </c>
      <c r="J6" s="26" t="s">
        <v>73</v>
      </c>
      <c r="K6" s="26" t="s">
        <v>7</v>
      </c>
    </row>
    <row r="7" spans="1:11" ht="24" customHeight="1" x14ac:dyDescent="0.25">
      <c r="A7" s="49" t="s">
        <v>92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s="19" customFormat="1" ht="57.95" customHeight="1" x14ac:dyDescent="0.25">
      <c r="A8" s="16">
        <v>1</v>
      </c>
      <c r="B8" s="17" t="s">
        <v>88</v>
      </c>
      <c r="C8" s="17" t="s">
        <v>86</v>
      </c>
      <c r="D8" s="31" t="s">
        <v>79</v>
      </c>
      <c r="E8" s="21" t="s">
        <v>245</v>
      </c>
      <c r="F8" s="22">
        <f>IF(E8="","",VLOOKUP(E8,[1]Hoja2!$B$2:$F$20,5,0))</f>
        <v>80</v>
      </c>
      <c r="G8" s="21" t="s">
        <v>15</v>
      </c>
      <c r="H8" s="18">
        <v>45689</v>
      </c>
      <c r="I8" s="18">
        <v>45716</v>
      </c>
      <c r="J8" s="17" t="s">
        <v>75</v>
      </c>
      <c r="K8" s="16" t="s">
        <v>76</v>
      </c>
    </row>
    <row r="9" spans="1:11" s="19" customFormat="1" ht="67.5" customHeight="1" x14ac:dyDescent="0.25">
      <c r="A9" s="16">
        <v>2</v>
      </c>
      <c r="B9" s="17" t="s">
        <v>80</v>
      </c>
      <c r="C9" s="17" t="s">
        <v>78</v>
      </c>
      <c r="D9" s="32"/>
      <c r="E9" s="21" t="s">
        <v>245</v>
      </c>
      <c r="F9" s="22">
        <f>IF(E9="","",VLOOKUP(E9,[1]Hoja2!$B$2:$F$20,5,0))</f>
        <v>80</v>
      </c>
      <c r="G9" s="21" t="s">
        <v>15</v>
      </c>
      <c r="H9" s="18">
        <v>45717</v>
      </c>
      <c r="I9" s="18">
        <v>45731</v>
      </c>
      <c r="J9" s="17" t="s">
        <v>81</v>
      </c>
      <c r="K9" s="16" t="s">
        <v>76</v>
      </c>
    </row>
    <row r="10" spans="1:11" s="19" customFormat="1" ht="88.35" customHeight="1" x14ac:dyDescent="0.25">
      <c r="A10" s="16">
        <v>3</v>
      </c>
      <c r="B10" s="17" t="s">
        <v>130</v>
      </c>
      <c r="C10" s="17" t="s">
        <v>131</v>
      </c>
      <c r="D10" s="32"/>
      <c r="E10" s="21" t="s">
        <v>245</v>
      </c>
      <c r="F10" s="22">
        <f>IF(E10="","",VLOOKUP(E10,[1]Hoja2!$B$2:$F$20,5,0))</f>
        <v>80</v>
      </c>
      <c r="G10" s="21" t="s">
        <v>15</v>
      </c>
      <c r="H10" s="18">
        <v>45717</v>
      </c>
      <c r="I10" s="18">
        <v>45731</v>
      </c>
      <c r="J10" s="17" t="s">
        <v>146</v>
      </c>
      <c r="K10" s="16" t="s">
        <v>76</v>
      </c>
    </row>
    <row r="11" spans="1:11" s="19" customFormat="1" ht="57.95" customHeight="1" x14ac:dyDescent="0.25">
      <c r="A11" s="16">
        <v>4</v>
      </c>
      <c r="B11" s="17" t="s">
        <v>132</v>
      </c>
      <c r="C11" s="17" t="s">
        <v>133</v>
      </c>
      <c r="D11" s="32"/>
      <c r="E11" s="21" t="s">
        <v>245</v>
      </c>
      <c r="F11" s="22">
        <f>IF(E11="","",VLOOKUP(E11,[1]Hoja2!$B$2:$F$20,5,0))</f>
        <v>80</v>
      </c>
      <c r="G11" s="21" t="s">
        <v>15</v>
      </c>
      <c r="H11" s="18">
        <v>45748</v>
      </c>
      <c r="I11" s="18">
        <v>45991</v>
      </c>
      <c r="J11" s="17" t="s">
        <v>87</v>
      </c>
      <c r="K11" s="16" t="s">
        <v>76</v>
      </c>
    </row>
    <row r="12" spans="1:11" s="19" customFormat="1" ht="57.95" customHeight="1" x14ac:dyDescent="0.25">
      <c r="A12" s="16">
        <v>5</v>
      </c>
      <c r="B12" s="17" t="s">
        <v>134</v>
      </c>
      <c r="C12" s="17" t="s">
        <v>135</v>
      </c>
      <c r="D12" s="32"/>
      <c r="E12" s="21" t="s">
        <v>245</v>
      </c>
      <c r="F12" s="22">
        <f>IF(E12="","",VLOOKUP(E12,[1]Hoja2!$B$2:$F$20,5,0))</f>
        <v>80</v>
      </c>
      <c r="G12" s="21" t="s">
        <v>11</v>
      </c>
      <c r="H12" s="18">
        <v>45689</v>
      </c>
      <c r="I12" s="18">
        <v>46022</v>
      </c>
      <c r="J12" s="17" t="s">
        <v>82</v>
      </c>
      <c r="K12" s="16" t="s">
        <v>76</v>
      </c>
    </row>
    <row r="13" spans="1:11" s="19" customFormat="1" ht="57.95" customHeight="1" x14ac:dyDescent="0.25">
      <c r="A13" s="16">
        <v>6</v>
      </c>
      <c r="B13" s="17" t="s">
        <v>83</v>
      </c>
      <c r="C13" s="17" t="s">
        <v>89</v>
      </c>
      <c r="D13" s="32"/>
      <c r="E13" s="21" t="s">
        <v>245</v>
      </c>
      <c r="F13" s="22">
        <f>IF(E13="","",VLOOKUP(E13,[1]Hoja2!$B$2:$F$20,5,0))</f>
        <v>80</v>
      </c>
      <c r="G13" s="21" t="s">
        <v>15</v>
      </c>
      <c r="H13" s="18">
        <v>45839</v>
      </c>
      <c r="I13" s="18">
        <v>46022</v>
      </c>
      <c r="J13" s="17" t="s">
        <v>147</v>
      </c>
      <c r="K13" s="16" t="s">
        <v>76</v>
      </c>
    </row>
    <row r="14" spans="1:11" s="19" customFormat="1" ht="57.95" customHeight="1" x14ac:dyDescent="0.25">
      <c r="A14" s="16">
        <v>7</v>
      </c>
      <c r="B14" s="17" t="s">
        <v>136</v>
      </c>
      <c r="C14" s="17" t="s">
        <v>90</v>
      </c>
      <c r="D14" s="32"/>
      <c r="E14" s="21" t="s">
        <v>245</v>
      </c>
      <c r="F14" s="22">
        <f>IF(E14="","",VLOOKUP(E14,[1]Hoja2!$B$2:$F$20,5,0))</f>
        <v>80</v>
      </c>
      <c r="G14" s="21" t="s">
        <v>15</v>
      </c>
      <c r="H14" s="18">
        <v>45717</v>
      </c>
      <c r="I14" s="18">
        <v>46022</v>
      </c>
      <c r="J14" s="17" t="s">
        <v>148</v>
      </c>
      <c r="K14" s="16" t="s">
        <v>76</v>
      </c>
    </row>
    <row r="15" spans="1:11" s="19" customFormat="1" ht="57.95" customHeight="1" x14ac:dyDescent="0.25">
      <c r="A15" s="16">
        <v>8</v>
      </c>
      <c r="B15" s="17" t="s">
        <v>137</v>
      </c>
      <c r="C15" s="17" t="s">
        <v>138</v>
      </c>
      <c r="D15" s="32"/>
      <c r="E15" s="21" t="s">
        <v>245</v>
      </c>
      <c r="F15" s="22">
        <f>IF(E15="","",VLOOKUP(E15,[1]Hoja2!$B$2:$F$20,5,0))</f>
        <v>80</v>
      </c>
      <c r="G15" s="21" t="s">
        <v>15</v>
      </c>
      <c r="H15" s="18">
        <v>45717</v>
      </c>
      <c r="I15" s="18">
        <v>46022</v>
      </c>
      <c r="J15" s="17" t="s">
        <v>149</v>
      </c>
      <c r="K15" s="16" t="s">
        <v>76</v>
      </c>
    </row>
    <row r="16" spans="1:11" s="19" customFormat="1" ht="57.95" customHeight="1" x14ac:dyDescent="0.25">
      <c r="A16" s="16">
        <v>9</v>
      </c>
      <c r="B16" s="17" t="s">
        <v>139</v>
      </c>
      <c r="C16" s="17" t="s">
        <v>140</v>
      </c>
      <c r="D16" s="32"/>
      <c r="E16" s="21" t="s">
        <v>245</v>
      </c>
      <c r="F16" s="22">
        <f>IF(E16="","",VLOOKUP(E16,[1]Hoja2!$B$2:$F$20,5,0))</f>
        <v>80</v>
      </c>
      <c r="G16" s="21" t="s">
        <v>15</v>
      </c>
      <c r="H16" s="18">
        <v>45717</v>
      </c>
      <c r="I16" s="18">
        <v>46022</v>
      </c>
      <c r="J16" s="17" t="s">
        <v>150</v>
      </c>
      <c r="K16" s="16" t="s">
        <v>76</v>
      </c>
    </row>
    <row r="17" spans="1:11" s="19" customFormat="1" ht="57.95" customHeight="1" x14ac:dyDescent="0.25">
      <c r="A17" s="16">
        <v>10</v>
      </c>
      <c r="B17" s="17" t="s">
        <v>141</v>
      </c>
      <c r="C17" s="17" t="s">
        <v>77</v>
      </c>
      <c r="D17" s="32"/>
      <c r="E17" s="21" t="s">
        <v>245</v>
      </c>
      <c r="F17" s="22">
        <f>IF(E17="","",VLOOKUP(E17,[1]Hoja2!$B$2:$F$20,5,0))</f>
        <v>80</v>
      </c>
      <c r="G17" s="21" t="s">
        <v>15</v>
      </c>
      <c r="H17" s="18">
        <v>45717</v>
      </c>
      <c r="I17" s="18">
        <v>46022</v>
      </c>
      <c r="J17" s="17" t="s">
        <v>151</v>
      </c>
      <c r="K17" s="16" t="s">
        <v>76</v>
      </c>
    </row>
    <row r="18" spans="1:11" s="19" customFormat="1" ht="57.95" customHeight="1" x14ac:dyDescent="0.25">
      <c r="A18" s="16">
        <v>11</v>
      </c>
      <c r="B18" s="17" t="s">
        <v>142</v>
      </c>
      <c r="C18" s="17" t="s">
        <v>91</v>
      </c>
      <c r="D18" s="32"/>
      <c r="E18" s="21" t="s">
        <v>245</v>
      </c>
      <c r="F18" s="22">
        <f>IF(E18="","",VLOOKUP(E18,[1]Hoja2!$B$2:$F$20,5,0))</f>
        <v>80</v>
      </c>
      <c r="G18" s="21" t="s">
        <v>15</v>
      </c>
      <c r="H18" s="18">
        <v>45717</v>
      </c>
      <c r="I18" s="18">
        <v>46022</v>
      </c>
      <c r="J18" s="17" t="s">
        <v>84</v>
      </c>
      <c r="K18" s="16" t="s">
        <v>76</v>
      </c>
    </row>
    <row r="19" spans="1:11" s="19" customFormat="1" ht="97.5" customHeight="1" x14ac:dyDescent="0.25">
      <c r="A19" s="16">
        <v>12</v>
      </c>
      <c r="B19" s="17" t="s">
        <v>143</v>
      </c>
      <c r="C19" s="17" t="s">
        <v>144</v>
      </c>
      <c r="D19" s="32"/>
      <c r="E19" s="21" t="s">
        <v>245</v>
      </c>
      <c r="F19" s="22">
        <f>IF(E19="","",VLOOKUP(E19,[1]Hoja2!$B$2:$F$20,5,0))</f>
        <v>80</v>
      </c>
      <c r="G19" s="21" t="s">
        <v>13</v>
      </c>
      <c r="H19" s="18">
        <v>45717</v>
      </c>
      <c r="I19" s="18">
        <v>46022</v>
      </c>
      <c r="J19" s="17" t="s">
        <v>152</v>
      </c>
      <c r="K19" s="16" t="s">
        <v>76</v>
      </c>
    </row>
    <row r="20" spans="1:11" s="19" customFormat="1" ht="57.95" customHeight="1" x14ac:dyDescent="0.25">
      <c r="A20" s="16">
        <v>13</v>
      </c>
      <c r="B20" s="17" t="s">
        <v>85</v>
      </c>
      <c r="C20" s="17" t="s">
        <v>145</v>
      </c>
      <c r="D20" s="33"/>
      <c r="E20" s="21" t="s">
        <v>245</v>
      </c>
      <c r="F20" s="22">
        <f>IF(E20="","",VLOOKUP(E20,[1]Hoja2!$B$2:$F$20,5,0))</f>
        <v>80</v>
      </c>
      <c r="G20" s="21" t="s">
        <v>15</v>
      </c>
      <c r="H20" s="18">
        <v>45717</v>
      </c>
      <c r="I20" s="18">
        <v>45777</v>
      </c>
      <c r="J20" s="17" t="s">
        <v>74</v>
      </c>
      <c r="K20" s="16" t="s">
        <v>76</v>
      </c>
    </row>
    <row r="21" spans="1:11" ht="38.25" customHeight="1" x14ac:dyDescent="0.25">
      <c r="A21" s="49" t="s">
        <v>93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</row>
    <row r="22" spans="1:11" ht="39.75" customHeight="1" x14ac:dyDescent="0.25">
      <c r="A22" s="20">
        <v>1</v>
      </c>
      <c r="B22" s="25" t="s">
        <v>153</v>
      </c>
      <c r="C22" s="25" t="s">
        <v>94</v>
      </c>
      <c r="D22" s="31" t="s">
        <v>95</v>
      </c>
      <c r="E22" s="21" t="s">
        <v>245</v>
      </c>
      <c r="F22" s="22">
        <f>IF(E22="","",VLOOKUP(E22,[2]Hoja2!$B$2:$F$20,5,0))</f>
        <v>80</v>
      </c>
      <c r="G22" s="21" t="s">
        <v>15</v>
      </c>
      <c r="H22" s="23">
        <v>45689</v>
      </c>
      <c r="I22" s="23">
        <v>45716</v>
      </c>
      <c r="J22" s="17" t="s">
        <v>96</v>
      </c>
      <c r="K22" s="24" t="s">
        <v>76</v>
      </c>
    </row>
    <row r="23" spans="1:11" ht="45" x14ac:dyDescent="0.25">
      <c r="A23" s="20">
        <v>2</v>
      </c>
      <c r="B23" s="25" t="s">
        <v>154</v>
      </c>
      <c r="C23" s="25" t="s">
        <v>97</v>
      </c>
      <c r="D23" s="32"/>
      <c r="E23" s="21" t="s">
        <v>245</v>
      </c>
      <c r="F23" s="22">
        <f>IF(E23="","",VLOOKUP(E23,[2]Hoja2!$B$2:$F$20,5,0))</f>
        <v>80</v>
      </c>
      <c r="G23" s="21" t="s">
        <v>15</v>
      </c>
      <c r="H23" s="23">
        <v>45719</v>
      </c>
      <c r="I23" s="23">
        <v>45727</v>
      </c>
      <c r="J23" s="17" t="s">
        <v>98</v>
      </c>
      <c r="K23" s="24" t="s">
        <v>76</v>
      </c>
    </row>
    <row r="24" spans="1:11" ht="45" customHeight="1" x14ac:dyDescent="0.25">
      <c r="A24" s="20">
        <v>3</v>
      </c>
      <c r="B24" s="25" t="s">
        <v>155</v>
      </c>
      <c r="C24" s="25" t="s">
        <v>99</v>
      </c>
      <c r="D24" s="32"/>
      <c r="E24" s="21" t="s">
        <v>245</v>
      </c>
      <c r="F24" s="22">
        <f>IF(E24="","",VLOOKUP(E24,[2]Hoja2!$B$2:$F$20,5,0))</f>
        <v>80</v>
      </c>
      <c r="G24" s="21" t="s">
        <v>15</v>
      </c>
      <c r="H24" s="23">
        <v>45728</v>
      </c>
      <c r="I24" s="23">
        <v>45736</v>
      </c>
      <c r="J24" s="17" t="s">
        <v>100</v>
      </c>
      <c r="K24" s="24" t="s">
        <v>76</v>
      </c>
    </row>
    <row r="25" spans="1:11" ht="30" x14ac:dyDescent="0.25">
      <c r="A25" s="20">
        <v>4</v>
      </c>
      <c r="B25" s="25" t="s">
        <v>156</v>
      </c>
      <c r="C25" s="25" t="s">
        <v>101</v>
      </c>
      <c r="D25" s="32"/>
      <c r="E25" s="21" t="s">
        <v>245</v>
      </c>
      <c r="F25" s="22">
        <f>IF(E25="","",VLOOKUP(E25,[2]Hoja2!$B$2:$F$20,5,0))</f>
        <v>80</v>
      </c>
      <c r="G25" s="21" t="s">
        <v>15</v>
      </c>
      <c r="H25" s="23">
        <v>45737</v>
      </c>
      <c r="I25" s="23">
        <v>45743</v>
      </c>
      <c r="J25" s="17" t="s">
        <v>173</v>
      </c>
      <c r="K25" s="24" t="s">
        <v>76</v>
      </c>
    </row>
    <row r="26" spans="1:11" ht="39" customHeight="1" x14ac:dyDescent="0.25">
      <c r="A26" s="20">
        <v>5</v>
      </c>
      <c r="B26" s="25" t="s">
        <v>157</v>
      </c>
      <c r="C26" s="25" t="s">
        <v>102</v>
      </c>
      <c r="D26" s="32"/>
      <c r="E26" s="21" t="s">
        <v>245</v>
      </c>
      <c r="F26" s="22">
        <f>IF(E26="","",VLOOKUP(E26,[2]Hoja2!$B$2:$F$20,5,0))</f>
        <v>80</v>
      </c>
      <c r="G26" s="21" t="s">
        <v>11</v>
      </c>
      <c r="H26" s="23">
        <v>45744</v>
      </c>
      <c r="I26" s="23">
        <v>45750</v>
      </c>
      <c r="J26" s="17" t="s">
        <v>174</v>
      </c>
      <c r="K26" s="24" t="s">
        <v>76</v>
      </c>
    </row>
    <row r="27" spans="1:11" ht="41.25" customHeight="1" x14ac:dyDescent="0.25">
      <c r="A27" s="20">
        <v>6</v>
      </c>
      <c r="B27" s="25" t="s">
        <v>158</v>
      </c>
      <c r="C27" s="25" t="s">
        <v>103</v>
      </c>
      <c r="D27" s="32"/>
      <c r="E27" s="21" t="s">
        <v>245</v>
      </c>
      <c r="F27" s="22">
        <f>IF(E27="","",VLOOKUP(E27,[2]Hoja2!$B$2:$F$20,5,0))</f>
        <v>80</v>
      </c>
      <c r="G27" s="21" t="s">
        <v>15</v>
      </c>
      <c r="H27" s="23">
        <v>45751</v>
      </c>
      <c r="I27" s="23">
        <v>45757</v>
      </c>
      <c r="J27" s="17" t="s">
        <v>175</v>
      </c>
      <c r="K27" s="24" t="s">
        <v>76</v>
      </c>
    </row>
    <row r="28" spans="1:11" ht="45" x14ac:dyDescent="0.25">
      <c r="A28" s="20">
        <v>7</v>
      </c>
      <c r="B28" s="25" t="s">
        <v>159</v>
      </c>
      <c r="C28" s="25" t="s">
        <v>104</v>
      </c>
      <c r="D28" s="32"/>
      <c r="E28" s="21" t="s">
        <v>245</v>
      </c>
      <c r="F28" s="22">
        <f>IF(E28="","",VLOOKUP(E28,[2]Hoja2!$B$2:$F$20,5,0))</f>
        <v>80</v>
      </c>
      <c r="G28" s="21" t="s">
        <v>15</v>
      </c>
      <c r="H28" s="23">
        <v>45758</v>
      </c>
      <c r="I28" s="23">
        <v>45764</v>
      </c>
      <c r="J28" s="17" t="s">
        <v>105</v>
      </c>
      <c r="K28" s="24" t="s">
        <v>76</v>
      </c>
    </row>
    <row r="29" spans="1:11" ht="36.75" customHeight="1" x14ac:dyDescent="0.25">
      <c r="A29" s="20">
        <v>8</v>
      </c>
      <c r="B29" s="25" t="s">
        <v>160</v>
      </c>
      <c r="C29" s="25" t="s">
        <v>106</v>
      </c>
      <c r="D29" s="32"/>
      <c r="E29" s="21" t="s">
        <v>245</v>
      </c>
      <c r="F29" s="22">
        <f>IF(E29="","",VLOOKUP(E29,[2]Hoja2!$B$2:$F$20,5,0))</f>
        <v>80</v>
      </c>
      <c r="G29" s="21" t="s">
        <v>15</v>
      </c>
      <c r="H29" s="23">
        <v>45765</v>
      </c>
      <c r="I29" s="23">
        <v>45778</v>
      </c>
      <c r="J29" s="17" t="s">
        <v>176</v>
      </c>
      <c r="K29" s="24" t="s">
        <v>76</v>
      </c>
    </row>
    <row r="30" spans="1:11" ht="38.25" customHeight="1" x14ac:dyDescent="0.25">
      <c r="A30" s="20">
        <v>9</v>
      </c>
      <c r="B30" s="25" t="s">
        <v>161</v>
      </c>
      <c r="C30" s="25" t="s">
        <v>107</v>
      </c>
      <c r="D30" s="32"/>
      <c r="E30" s="21" t="s">
        <v>245</v>
      </c>
      <c r="F30" s="22">
        <f>IF(E30="","",VLOOKUP(E30,[2]Hoja2!$B$2:$F$20,5,0))</f>
        <v>80</v>
      </c>
      <c r="G30" s="21" t="s">
        <v>15</v>
      </c>
      <c r="H30" s="23">
        <v>45779</v>
      </c>
      <c r="I30" s="23">
        <v>45785</v>
      </c>
      <c r="J30" s="17" t="s">
        <v>108</v>
      </c>
      <c r="K30" s="24" t="s">
        <v>76</v>
      </c>
    </row>
    <row r="31" spans="1:11" ht="39" customHeight="1" x14ac:dyDescent="0.25">
      <c r="A31" s="20">
        <v>10</v>
      </c>
      <c r="B31" s="25" t="s">
        <v>162</v>
      </c>
      <c r="C31" s="25" t="s">
        <v>109</v>
      </c>
      <c r="D31" s="32"/>
      <c r="E31" s="21" t="s">
        <v>245</v>
      </c>
      <c r="F31" s="22">
        <f>IF(E31="","",VLOOKUP(E31,[2]Hoja2!$B$2:$F$20,5,0))</f>
        <v>80</v>
      </c>
      <c r="G31" s="21" t="s">
        <v>15</v>
      </c>
      <c r="H31" s="23">
        <v>45786</v>
      </c>
      <c r="I31" s="23">
        <v>45792</v>
      </c>
      <c r="J31" s="17" t="s">
        <v>177</v>
      </c>
      <c r="K31" s="24" t="s">
        <v>76</v>
      </c>
    </row>
    <row r="32" spans="1:11" ht="30" x14ac:dyDescent="0.25">
      <c r="A32" s="20">
        <v>11</v>
      </c>
      <c r="B32" s="25" t="s">
        <v>163</v>
      </c>
      <c r="C32" s="25" t="s">
        <v>110</v>
      </c>
      <c r="D32" s="32"/>
      <c r="E32" s="21" t="s">
        <v>245</v>
      </c>
      <c r="F32" s="22">
        <f>IF(E32="","",VLOOKUP(E32,[2]Hoja2!$B$2:$F$20,5,0))</f>
        <v>80</v>
      </c>
      <c r="G32" s="21" t="s">
        <v>15</v>
      </c>
      <c r="H32" s="23">
        <v>45793</v>
      </c>
      <c r="I32" s="23">
        <v>45799</v>
      </c>
      <c r="J32" s="17" t="s">
        <v>179</v>
      </c>
      <c r="K32" s="24" t="s">
        <v>76</v>
      </c>
    </row>
    <row r="33" spans="1:11" ht="32.25" customHeight="1" x14ac:dyDescent="0.25">
      <c r="A33" s="20">
        <v>12</v>
      </c>
      <c r="B33" s="25" t="s">
        <v>164</v>
      </c>
      <c r="C33" s="25" t="s">
        <v>111</v>
      </c>
      <c r="D33" s="32"/>
      <c r="E33" s="21" t="s">
        <v>245</v>
      </c>
      <c r="F33" s="22">
        <f>IF(E33="","",VLOOKUP(E33,[2]Hoja2!$B$2:$F$20,5,0))</f>
        <v>80</v>
      </c>
      <c r="G33" s="21" t="s">
        <v>13</v>
      </c>
      <c r="H33" s="23">
        <v>45800</v>
      </c>
      <c r="I33" s="23">
        <v>45806</v>
      </c>
      <c r="J33" s="17" t="s">
        <v>112</v>
      </c>
      <c r="K33" s="24" t="s">
        <v>76</v>
      </c>
    </row>
    <row r="34" spans="1:11" ht="45" x14ac:dyDescent="0.25">
      <c r="A34" s="20">
        <v>13</v>
      </c>
      <c r="B34" s="25" t="s">
        <v>127</v>
      </c>
      <c r="C34" s="25" t="s">
        <v>113</v>
      </c>
      <c r="D34" s="32"/>
      <c r="E34" s="21" t="s">
        <v>245</v>
      </c>
      <c r="F34" s="22">
        <f>IF(E34="","",VLOOKUP(E34,[2]Hoja2!$B$2:$F$20,5,0))</f>
        <v>80</v>
      </c>
      <c r="G34" s="21" t="s">
        <v>15</v>
      </c>
      <c r="H34" s="23">
        <v>45807</v>
      </c>
      <c r="I34" s="23">
        <v>45813</v>
      </c>
      <c r="J34" s="17" t="s">
        <v>178</v>
      </c>
      <c r="K34" s="24" t="s">
        <v>76</v>
      </c>
    </row>
    <row r="35" spans="1:11" ht="44.25" customHeight="1" x14ac:dyDescent="0.25">
      <c r="A35" s="20">
        <v>14</v>
      </c>
      <c r="B35" s="25" t="s">
        <v>128</v>
      </c>
      <c r="C35" s="25" t="s">
        <v>114</v>
      </c>
      <c r="D35" s="32"/>
      <c r="E35" s="21" t="s">
        <v>245</v>
      </c>
      <c r="F35" s="22">
        <f>IF(E35="","",VLOOKUP(E35,[2]Hoja2!$B$2:$F$20,5,0))</f>
        <v>80</v>
      </c>
      <c r="G35" s="21" t="s">
        <v>15</v>
      </c>
      <c r="H35" s="23">
        <v>45814</v>
      </c>
      <c r="I35" s="23">
        <v>45820</v>
      </c>
      <c r="J35" s="17" t="s">
        <v>115</v>
      </c>
      <c r="K35" s="24" t="s">
        <v>76</v>
      </c>
    </row>
    <row r="36" spans="1:11" ht="35.25" customHeight="1" x14ac:dyDescent="0.25">
      <c r="A36" s="20">
        <v>15</v>
      </c>
      <c r="B36" s="25" t="s">
        <v>165</v>
      </c>
      <c r="C36" s="25" t="s">
        <v>116</v>
      </c>
      <c r="D36" s="32"/>
      <c r="E36" s="21" t="s">
        <v>245</v>
      </c>
      <c r="F36" s="22">
        <f>IF(E36="","",VLOOKUP(E36,[2]Hoja2!$B$2:$F$20,5,0))</f>
        <v>80</v>
      </c>
      <c r="G36" s="21" t="s">
        <v>15</v>
      </c>
      <c r="H36" s="23">
        <v>45821</v>
      </c>
      <c r="I36" s="23">
        <v>45827</v>
      </c>
      <c r="J36" s="17" t="s">
        <v>117</v>
      </c>
      <c r="K36" s="24" t="s">
        <v>76</v>
      </c>
    </row>
    <row r="37" spans="1:11" ht="39.75" customHeight="1" x14ac:dyDescent="0.25">
      <c r="A37" s="20">
        <v>16</v>
      </c>
      <c r="B37" s="25" t="s">
        <v>166</v>
      </c>
      <c r="C37" s="25" t="s">
        <v>118</v>
      </c>
      <c r="D37" s="32"/>
      <c r="E37" s="21" t="s">
        <v>245</v>
      </c>
      <c r="F37" s="22">
        <f>IF(E37="","",VLOOKUP(E37,[2]Hoja2!$B$2:$F$20,5,0))</f>
        <v>80</v>
      </c>
      <c r="G37" s="21" t="s">
        <v>15</v>
      </c>
      <c r="H37" s="23">
        <v>45828</v>
      </c>
      <c r="I37" s="23">
        <v>45834</v>
      </c>
      <c r="J37" s="17" t="s">
        <v>180</v>
      </c>
      <c r="K37" s="24" t="s">
        <v>76</v>
      </c>
    </row>
    <row r="38" spans="1:11" ht="38.25" customHeight="1" x14ac:dyDescent="0.25">
      <c r="A38" s="20">
        <v>17</v>
      </c>
      <c r="B38" s="25" t="s">
        <v>167</v>
      </c>
      <c r="C38" s="25" t="s">
        <v>119</v>
      </c>
      <c r="D38" s="32"/>
      <c r="E38" s="21" t="s">
        <v>245</v>
      </c>
      <c r="F38" s="22">
        <f>IF(E38="","",VLOOKUP(E38,[2]Hoja2!$B$2:$F$20,5,0))</f>
        <v>80</v>
      </c>
      <c r="G38" s="21" t="s">
        <v>15</v>
      </c>
      <c r="H38" s="23">
        <v>45835</v>
      </c>
      <c r="I38" s="23">
        <v>45841</v>
      </c>
      <c r="J38" s="17" t="s">
        <v>181</v>
      </c>
      <c r="K38" s="24" t="s">
        <v>76</v>
      </c>
    </row>
    <row r="39" spans="1:11" ht="36.75" customHeight="1" x14ac:dyDescent="0.25">
      <c r="A39" s="20">
        <v>18</v>
      </c>
      <c r="B39" s="25" t="s">
        <v>168</v>
      </c>
      <c r="C39" s="25" t="s">
        <v>120</v>
      </c>
      <c r="D39" s="32"/>
      <c r="E39" s="21" t="s">
        <v>245</v>
      </c>
      <c r="F39" s="22">
        <f>IF(E39="","",VLOOKUP(E39,[2]Hoja2!$B$2:$F$20,5,0))</f>
        <v>80</v>
      </c>
      <c r="G39" s="21" t="s">
        <v>15</v>
      </c>
      <c r="H39" s="23">
        <v>45842</v>
      </c>
      <c r="I39" s="23">
        <v>45848</v>
      </c>
      <c r="J39" s="17" t="s">
        <v>121</v>
      </c>
      <c r="K39" s="24" t="s">
        <v>76</v>
      </c>
    </row>
    <row r="40" spans="1:11" ht="38.25" customHeight="1" x14ac:dyDescent="0.25">
      <c r="A40" s="20">
        <v>19</v>
      </c>
      <c r="B40" s="25" t="s">
        <v>169</v>
      </c>
      <c r="C40" s="25" t="s">
        <v>122</v>
      </c>
      <c r="D40" s="32"/>
      <c r="E40" s="21" t="s">
        <v>245</v>
      </c>
      <c r="F40" s="22">
        <f>IF(E40="","",VLOOKUP(E40,[2]Hoja2!$B$2:$F$20,5,0))</f>
        <v>80</v>
      </c>
      <c r="G40" s="21" t="s">
        <v>15</v>
      </c>
      <c r="H40" s="23">
        <v>45849</v>
      </c>
      <c r="I40" s="23">
        <v>45855</v>
      </c>
      <c r="J40" s="17" t="s">
        <v>182</v>
      </c>
      <c r="K40" s="24" t="s">
        <v>76</v>
      </c>
    </row>
    <row r="41" spans="1:11" ht="51.75" customHeight="1" x14ac:dyDescent="0.25">
      <c r="A41" s="20">
        <v>20</v>
      </c>
      <c r="B41" s="25" t="s">
        <v>170</v>
      </c>
      <c r="C41" s="25" t="s">
        <v>188</v>
      </c>
      <c r="D41" s="32"/>
      <c r="E41" s="21" t="s">
        <v>245</v>
      </c>
      <c r="F41" s="22">
        <f>IF(E41="","",VLOOKUP(E41,[2]Hoja2!$B$2:$F$20,5,0))</f>
        <v>80</v>
      </c>
      <c r="G41" s="21" t="s">
        <v>15</v>
      </c>
      <c r="H41" s="23">
        <v>45856</v>
      </c>
      <c r="I41" s="23">
        <v>45862</v>
      </c>
      <c r="J41" s="17" t="s">
        <v>183</v>
      </c>
      <c r="K41" s="24" t="s">
        <v>76</v>
      </c>
    </row>
    <row r="42" spans="1:11" ht="38.25" customHeight="1" x14ac:dyDescent="0.25">
      <c r="A42" s="20">
        <v>21</v>
      </c>
      <c r="B42" s="25" t="s">
        <v>129</v>
      </c>
      <c r="C42" s="25" t="s">
        <v>123</v>
      </c>
      <c r="D42" s="32"/>
      <c r="E42" s="21" t="s">
        <v>245</v>
      </c>
      <c r="F42" s="22">
        <f>IF(E42="","",VLOOKUP(E42,[2]Hoja2!$B$2:$F$20,5,0))</f>
        <v>80</v>
      </c>
      <c r="G42" s="21" t="s">
        <v>15</v>
      </c>
      <c r="H42" s="23">
        <v>45863</v>
      </c>
      <c r="I42" s="23">
        <v>45869</v>
      </c>
      <c r="J42" s="17" t="s">
        <v>184</v>
      </c>
      <c r="K42" s="24" t="s">
        <v>76</v>
      </c>
    </row>
    <row r="43" spans="1:11" ht="38.25" customHeight="1" x14ac:dyDescent="0.25">
      <c r="A43" s="20">
        <v>22</v>
      </c>
      <c r="B43" s="25" t="s">
        <v>171</v>
      </c>
      <c r="C43" s="25" t="s">
        <v>124</v>
      </c>
      <c r="D43" s="32"/>
      <c r="E43" s="21" t="s">
        <v>245</v>
      </c>
      <c r="F43" s="22">
        <f>IF(E43="","",VLOOKUP(E43,[2]Hoja2!$B$2:$F$20,5,0))</f>
        <v>80</v>
      </c>
      <c r="G43" s="21" t="s">
        <v>15</v>
      </c>
      <c r="H43" s="23">
        <v>45945</v>
      </c>
      <c r="I43" s="23">
        <v>45983</v>
      </c>
      <c r="J43" s="17" t="s">
        <v>125</v>
      </c>
      <c r="K43" s="24" t="s">
        <v>76</v>
      </c>
    </row>
    <row r="44" spans="1:11" ht="60" x14ac:dyDescent="0.25">
      <c r="A44" s="20">
        <v>23</v>
      </c>
      <c r="B44" s="25" t="s">
        <v>172</v>
      </c>
      <c r="C44" s="25" t="s">
        <v>126</v>
      </c>
      <c r="D44" s="33"/>
      <c r="E44" s="21" t="s">
        <v>245</v>
      </c>
      <c r="F44" s="22">
        <f>IF(E44="","",VLOOKUP(E44,[2]Hoja2!$B$2:$F$20,5,0))</f>
        <v>80</v>
      </c>
      <c r="G44" s="21" t="s">
        <v>15</v>
      </c>
      <c r="H44" s="23">
        <v>45984</v>
      </c>
      <c r="I44" s="23">
        <v>45915</v>
      </c>
      <c r="J44" s="17" t="s">
        <v>185</v>
      </c>
      <c r="K44" s="24" t="s">
        <v>76</v>
      </c>
    </row>
    <row r="45" spans="1:11" ht="21" customHeight="1" x14ac:dyDescent="0.25">
      <c r="A45" s="29" t="s">
        <v>244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</row>
    <row r="46" spans="1:11" ht="31.5" customHeight="1" x14ac:dyDescent="0.25">
      <c r="A46" s="38" t="s">
        <v>189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</row>
    <row r="47" spans="1:11" ht="54" customHeight="1" x14ac:dyDescent="0.25">
      <c r="A47" s="16">
        <v>1</v>
      </c>
      <c r="B47" s="25" t="s">
        <v>190</v>
      </c>
      <c r="C47" s="25" t="s">
        <v>191</v>
      </c>
      <c r="D47" s="31" t="s">
        <v>192</v>
      </c>
      <c r="E47" s="21" t="s">
        <v>246</v>
      </c>
      <c r="F47" s="46">
        <v>71.3</v>
      </c>
      <c r="G47" s="21" t="s">
        <v>193</v>
      </c>
      <c r="H47" s="18">
        <v>45691</v>
      </c>
      <c r="I47" s="18">
        <v>45702</v>
      </c>
      <c r="J47" s="17" t="s">
        <v>194</v>
      </c>
      <c r="K47" s="16" t="s">
        <v>76</v>
      </c>
    </row>
    <row r="48" spans="1:11" ht="54" customHeight="1" x14ac:dyDescent="0.25">
      <c r="A48" s="16">
        <v>2</v>
      </c>
      <c r="B48" s="25" t="s">
        <v>195</v>
      </c>
      <c r="C48" s="25" t="s">
        <v>196</v>
      </c>
      <c r="D48" s="32"/>
      <c r="E48" s="21" t="s">
        <v>246</v>
      </c>
      <c r="F48" s="46">
        <v>71.3</v>
      </c>
      <c r="G48" s="21" t="s">
        <v>193</v>
      </c>
      <c r="H48" s="18">
        <v>45705</v>
      </c>
      <c r="I48" s="18">
        <v>45723</v>
      </c>
      <c r="J48" s="17" t="s">
        <v>197</v>
      </c>
      <c r="K48" s="16" t="s">
        <v>76</v>
      </c>
    </row>
    <row r="49" spans="1:11" ht="54" customHeight="1" x14ac:dyDescent="0.25">
      <c r="A49" s="16">
        <v>3</v>
      </c>
      <c r="B49" s="25" t="s">
        <v>198</v>
      </c>
      <c r="C49" s="25" t="s">
        <v>199</v>
      </c>
      <c r="D49" s="33"/>
      <c r="E49" s="21" t="s">
        <v>246</v>
      </c>
      <c r="F49" s="46">
        <v>71.3</v>
      </c>
      <c r="G49" s="21" t="s">
        <v>193</v>
      </c>
      <c r="H49" s="18">
        <v>45726</v>
      </c>
      <c r="I49" s="18">
        <v>45744</v>
      </c>
      <c r="J49" s="17" t="s">
        <v>200</v>
      </c>
      <c r="K49" s="16" t="s">
        <v>76</v>
      </c>
    </row>
    <row r="50" spans="1:11" ht="33" customHeight="1" x14ac:dyDescent="0.25">
      <c r="A50" s="38" t="s">
        <v>201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</row>
    <row r="51" spans="1:11" ht="36.75" customHeight="1" x14ac:dyDescent="0.25">
      <c r="A51" s="16">
        <v>1</v>
      </c>
      <c r="B51" s="17" t="s">
        <v>202</v>
      </c>
      <c r="C51" s="17" t="s">
        <v>203</v>
      </c>
      <c r="D51" s="31" t="s">
        <v>192</v>
      </c>
      <c r="E51" s="21" t="s">
        <v>246</v>
      </c>
      <c r="F51" s="46">
        <v>71.3</v>
      </c>
      <c r="G51" s="21" t="s">
        <v>193</v>
      </c>
      <c r="H51" s="18">
        <v>45747</v>
      </c>
      <c r="I51" s="18">
        <v>45800</v>
      </c>
      <c r="J51" s="17" t="s">
        <v>204</v>
      </c>
      <c r="K51" s="16" t="s">
        <v>76</v>
      </c>
    </row>
    <row r="52" spans="1:11" ht="36.75" customHeight="1" x14ac:dyDescent="0.25">
      <c r="A52" s="16">
        <v>2</v>
      </c>
      <c r="B52" s="17" t="s">
        <v>205</v>
      </c>
      <c r="C52" s="17" t="s">
        <v>206</v>
      </c>
      <c r="D52" s="32"/>
      <c r="E52" s="21" t="s">
        <v>246</v>
      </c>
      <c r="F52" s="46">
        <v>71.3</v>
      </c>
      <c r="G52" s="21" t="s">
        <v>193</v>
      </c>
      <c r="H52" s="18">
        <v>45803</v>
      </c>
      <c r="I52" s="18">
        <v>45842</v>
      </c>
      <c r="J52" s="17" t="s">
        <v>207</v>
      </c>
      <c r="K52" s="16" t="s">
        <v>76</v>
      </c>
    </row>
    <row r="53" spans="1:11" ht="36.75" customHeight="1" x14ac:dyDescent="0.25">
      <c r="A53" s="16">
        <v>3</v>
      </c>
      <c r="B53" s="17" t="s">
        <v>208</v>
      </c>
      <c r="C53" s="17" t="s">
        <v>209</v>
      </c>
      <c r="D53" s="33"/>
      <c r="E53" s="21" t="s">
        <v>246</v>
      </c>
      <c r="F53" s="46">
        <v>71.3</v>
      </c>
      <c r="G53" s="21" t="s">
        <v>193</v>
      </c>
      <c r="H53" s="18">
        <v>45845</v>
      </c>
      <c r="I53" s="18">
        <v>45863</v>
      </c>
      <c r="J53" s="17" t="s">
        <v>210</v>
      </c>
      <c r="K53" s="16" t="s">
        <v>76</v>
      </c>
    </row>
    <row r="54" spans="1:11" ht="25.5" customHeight="1" x14ac:dyDescent="0.25">
      <c r="A54" s="38" t="s">
        <v>211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1" ht="39.75" customHeight="1" x14ac:dyDescent="0.25">
      <c r="A55" s="16">
        <v>1</v>
      </c>
      <c r="B55" s="17" t="s">
        <v>212</v>
      </c>
      <c r="C55" s="17" t="s">
        <v>249</v>
      </c>
      <c r="D55" s="31" t="s">
        <v>192</v>
      </c>
      <c r="E55" s="21" t="s">
        <v>246</v>
      </c>
      <c r="F55" s="46">
        <v>71.3</v>
      </c>
      <c r="G55" s="21" t="s">
        <v>193</v>
      </c>
      <c r="H55" s="18">
        <v>45866</v>
      </c>
      <c r="I55" s="18">
        <v>45905</v>
      </c>
      <c r="J55" s="17" t="s">
        <v>213</v>
      </c>
      <c r="K55" s="16" t="s">
        <v>76</v>
      </c>
    </row>
    <row r="56" spans="1:11" ht="39.75" customHeight="1" x14ac:dyDescent="0.25">
      <c r="A56" s="16">
        <v>2</v>
      </c>
      <c r="B56" s="17" t="s">
        <v>214</v>
      </c>
      <c r="C56" s="17" t="s">
        <v>215</v>
      </c>
      <c r="D56" s="32"/>
      <c r="E56" s="21" t="s">
        <v>246</v>
      </c>
      <c r="F56" s="46">
        <v>71.3</v>
      </c>
      <c r="G56" s="21" t="s">
        <v>193</v>
      </c>
      <c r="H56" s="18">
        <v>45908</v>
      </c>
      <c r="I56" s="18">
        <v>45926</v>
      </c>
      <c r="J56" s="17" t="s">
        <v>216</v>
      </c>
      <c r="K56" s="16" t="s">
        <v>76</v>
      </c>
    </row>
    <row r="57" spans="1:11" ht="54" customHeight="1" x14ac:dyDescent="0.25">
      <c r="A57" s="16">
        <v>3</v>
      </c>
      <c r="B57" s="17" t="s">
        <v>217</v>
      </c>
      <c r="C57" s="17" t="s">
        <v>218</v>
      </c>
      <c r="D57" s="33"/>
      <c r="E57" s="21" t="s">
        <v>246</v>
      </c>
      <c r="F57" s="46">
        <v>71.3</v>
      </c>
      <c r="G57" s="21" t="s">
        <v>193</v>
      </c>
      <c r="H57" s="18">
        <v>45929</v>
      </c>
      <c r="I57" s="18">
        <v>45940</v>
      </c>
      <c r="J57" s="17" t="s">
        <v>219</v>
      </c>
      <c r="K57" s="16" t="s">
        <v>76</v>
      </c>
    </row>
    <row r="58" spans="1:11" ht="22.5" customHeight="1" x14ac:dyDescent="0.25">
      <c r="A58" s="39" t="s">
        <v>220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47.25" customHeight="1" x14ac:dyDescent="0.25">
      <c r="A59" s="16">
        <v>1</v>
      </c>
      <c r="B59" s="17" t="s">
        <v>221</v>
      </c>
      <c r="C59" s="17" t="s">
        <v>222</v>
      </c>
      <c r="D59" s="31" t="s">
        <v>192</v>
      </c>
      <c r="E59" s="21" t="s">
        <v>246</v>
      </c>
      <c r="F59" s="46">
        <v>71.3</v>
      </c>
      <c r="G59" s="21" t="s">
        <v>193</v>
      </c>
      <c r="H59" s="18">
        <v>45943</v>
      </c>
      <c r="I59" s="18">
        <v>45982</v>
      </c>
      <c r="J59" s="17" t="s">
        <v>223</v>
      </c>
      <c r="K59" s="16" t="s">
        <v>76</v>
      </c>
    </row>
    <row r="60" spans="1:11" ht="30" x14ac:dyDescent="0.25">
      <c r="A60" s="16">
        <v>2</v>
      </c>
      <c r="B60" s="17" t="s">
        <v>224</v>
      </c>
      <c r="C60" s="17" t="s">
        <v>225</v>
      </c>
      <c r="D60" s="32"/>
      <c r="E60" s="21" t="s">
        <v>246</v>
      </c>
      <c r="F60" s="46">
        <v>71.3</v>
      </c>
      <c r="G60" s="21" t="s">
        <v>193</v>
      </c>
      <c r="H60" s="18">
        <v>45985</v>
      </c>
      <c r="I60" s="18">
        <v>45996</v>
      </c>
      <c r="J60" s="17" t="s">
        <v>226</v>
      </c>
      <c r="K60" s="16" t="s">
        <v>76</v>
      </c>
    </row>
    <row r="61" spans="1:11" ht="27.75" customHeight="1" x14ac:dyDescent="0.25">
      <c r="A61" s="42">
        <v>3</v>
      </c>
      <c r="B61" s="50" t="s">
        <v>227</v>
      </c>
      <c r="C61" s="17" t="s">
        <v>228</v>
      </c>
      <c r="D61" s="32"/>
      <c r="E61" s="21" t="s">
        <v>246</v>
      </c>
      <c r="F61" s="46">
        <v>71.3</v>
      </c>
      <c r="G61" s="43" t="s">
        <v>193</v>
      </c>
      <c r="H61" s="44">
        <v>45999</v>
      </c>
      <c r="I61" s="44">
        <v>46003</v>
      </c>
      <c r="J61" s="17" t="s">
        <v>229</v>
      </c>
      <c r="K61" s="42" t="s">
        <v>76</v>
      </c>
    </row>
    <row r="62" spans="1:11" ht="30" customHeight="1" x14ac:dyDescent="0.25">
      <c r="A62" s="29" t="s">
        <v>247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</row>
    <row r="63" spans="1:11" ht="45" x14ac:dyDescent="0.25">
      <c r="A63" s="16">
        <v>1</v>
      </c>
      <c r="B63" s="51" t="s">
        <v>230</v>
      </c>
      <c r="C63" s="45" t="s">
        <v>231</v>
      </c>
      <c r="D63" s="48" t="s">
        <v>232</v>
      </c>
      <c r="E63" s="21" t="s">
        <v>246</v>
      </c>
      <c r="F63" s="46">
        <v>71.3</v>
      </c>
      <c r="G63" s="21" t="s">
        <v>15</v>
      </c>
      <c r="H63" s="23">
        <v>45658</v>
      </c>
      <c r="I63" s="23">
        <v>45687</v>
      </c>
      <c r="J63" s="17" t="s">
        <v>233</v>
      </c>
      <c r="K63" s="52" t="s">
        <v>76</v>
      </c>
    </row>
    <row r="64" spans="1:11" ht="30" x14ac:dyDescent="0.25">
      <c r="A64" s="16">
        <v>2</v>
      </c>
      <c r="B64" s="51" t="s">
        <v>234</v>
      </c>
      <c r="C64" s="45" t="s">
        <v>235</v>
      </c>
      <c r="D64" s="48"/>
      <c r="E64" s="21" t="s">
        <v>246</v>
      </c>
      <c r="F64" s="46">
        <v>71.3</v>
      </c>
      <c r="G64" s="21" t="s">
        <v>15</v>
      </c>
      <c r="H64" s="23">
        <v>45689</v>
      </c>
      <c r="I64" s="23">
        <v>45708</v>
      </c>
      <c r="J64" s="17" t="s">
        <v>236</v>
      </c>
      <c r="K64" s="52" t="s">
        <v>76</v>
      </c>
    </row>
    <row r="65" spans="1:11" ht="31.5" customHeight="1" x14ac:dyDescent="0.25">
      <c r="A65" s="16">
        <v>3</v>
      </c>
      <c r="B65" s="51" t="s">
        <v>237</v>
      </c>
      <c r="C65" s="45" t="s">
        <v>238</v>
      </c>
      <c r="D65" s="48"/>
      <c r="E65" s="21" t="s">
        <v>246</v>
      </c>
      <c r="F65" s="46">
        <v>71.3</v>
      </c>
      <c r="G65" s="21" t="s">
        <v>15</v>
      </c>
      <c r="H65" s="23">
        <v>45709</v>
      </c>
      <c r="I65" s="23">
        <v>45718</v>
      </c>
      <c r="J65" s="17" t="s">
        <v>238</v>
      </c>
      <c r="K65" s="52" t="s">
        <v>76</v>
      </c>
    </row>
    <row r="66" spans="1:11" ht="30" x14ac:dyDescent="0.25">
      <c r="A66" s="16">
        <v>4</v>
      </c>
      <c r="B66" s="51" t="s">
        <v>239</v>
      </c>
      <c r="C66" s="45" t="s">
        <v>240</v>
      </c>
      <c r="D66" s="48"/>
      <c r="E66" s="21" t="s">
        <v>246</v>
      </c>
      <c r="F66" s="46">
        <v>71.3</v>
      </c>
      <c r="G66" s="21" t="s">
        <v>15</v>
      </c>
      <c r="H66" s="23">
        <v>45719</v>
      </c>
      <c r="I66" s="23">
        <v>45731</v>
      </c>
      <c r="J66" s="17" t="s">
        <v>241</v>
      </c>
      <c r="K66" s="52" t="s">
        <v>76</v>
      </c>
    </row>
    <row r="67" spans="1:11" ht="30" customHeight="1" x14ac:dyDescent="0.25">
      <c r="A67" s="29" t="s">
        <v>248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</row>
    <row r="68" spans="1:11" ht="45" x14ac:dyDescent="0.25">
      <c r="A68" s="16">
        <v>1</v>
      </c>
      <c r="B68" s="17" t="s">
        <v>230</v>
      </c>
      <c r="C68" s="45" t="s">
        <v>231</v>
      </c>
      <c r="D68" s="48" t="s">
        <v>242</v>
      </c>
      <c r="E68" s="21" t="s">
        <v>246</v>
      </c>
      <c r="F68" s="46">
        <v>71.3</v>
      </c>
      <c r="G68" s="21" t="s">
        <v>15</v>
      </c>
      <c r="H68" s="23">
        <v>45658</v>
      </c>
      <c r="I68" s="23">
        <v>45687</v>
      </c>
      <c r="J68" s="37" t="s">
        <v>233</v>
      </c>
      <c r="K68" s="52" t="s">
        <v>76</v>
      </c>
    </row>
    <row r="69" spans="1:11" ht="30" x14ac:dyDescent="0.25">
      <c r="A69" s="16">
        <v>2</v>
      </c>
      <c r="B69" s="17" t="s">
        <v>234</v>
      </c>
      <c r="C69" s="45" t="s">
        <v>235</v>
      </c>
      <c r="D69" s="48"/>
      <c r="E69" s="21" t="s">
        <v>246</v>
      </c>
      <c r="F69" s="46">
        <v>71.3</v>
      </c>
      <c r="G69" s="21" t="s">
        <v>15</v>
      </c>
      <c r="H69" s="23">
        <v>45689</v>
      </c>
      <c r="I69" s="23">
        <v>45708</v>
      </c>
      <c r="J69" s="37" t="s">
        <v>236</v>
      </c>
      <c r="K69" s="52" t="s">
        <v>76</v>
      </c>
    </row>
    <row r="70" spans="1:11" ht="36.75" customHeight="1" x14ac:dyDescent="0.25">
      <c r="A70" s="16">
        <v>3</v>
      </c>
      <c r="B70" s="17" t="s">
        <v>237</v>
      </c>
      <c r="C70" s="45" t="s">
        <v>238</v>
      </c>
      <c r="D70" s="48"/>
      <c r="E70" s="21" t="s">
        <v>246</v>
      </c>
      <c r="F70" s="46">
        <v>71.3</v>
      </c>
      <c r="G70" s="21" t="s">
        <v>15</v>
      </c>
      <c r="H70" s="23">
        <v>45709</v>
      </c>
      <c r="I70" s="23">
        <v>45718</v>
      </c>
      <c r="J70" s="45" t="s">
        <v>238</v>
      </c>
      <c r="K70" s="52" t="s">
        <v>76</v>
      </c>
    </row>
    <row r="71" spans="1:11" ht="39" customHeight="1" x14ac:dyDescent="0.25">
      <c r="A71" s="16">
        <v>4</v>
      </c>
      <c r="B71" s="17" t="s">
        <v>239</v>
      </c>
      <c r="C71" s="45" t="s">
        <v>240</v>
      </c>
      <c r="D71" s="48"/>
      <c r="E71" s="21" t="s">
        <v>246</v>
      </c>
      <c r="F71" s="46">
        <v>71.3</v>
      </c>
      <c r="G71" s="21" t="s">
        <v>15</v>
      </c>
      <c r="H71" s="23">
        <v>45719</v>
      </c>
      <c r="I71" s="23">
        <v>45731</v>
      </c>
      <c r="J71" s="37" t="s">
        <v>241</v>
      </c>
      <c r="K71" s="52" t="s">
        <v>76</v>
      </c>
    </row>
  </sheetData>
  <mergeCells count="24">
    <mergeCell ref="D63:D66"/>
    <mergeCell ref="A67:K67"/>
    <mergeCell ref="D68:D71"/>
    <mergeCell ref="A5:K5"/>
    <mergeCell ref="A54:K54"/>
    <mergeCell ref="D55:D57"/>
    <mergeCell ref="A58:K58"/>
    <mergeCell ref="D59:D61"/>
    <mergeCell ref="A62:K62"/>
    <mergeCell ref="A45:K45"/>
    <mergeCell ref="A46:K46"/>
    <mergeCell ref="D47:D49"/>
    <mergeCell ref="A50:K50"/>
    <mergeCell ref="D51:D53"/>
    <mergeCell ref="A21:K21"/>
    <mergeCell ref="D22:D44"/>
    <mergeCell ref="C3:I3"/>
    <mergeCell ref="D8:D20"/>
    <mergeCell ref="A7:K7"/>
    <mergeCell ref="A1:B2"/>
    <mergeCell ref="C1:K2"/>
    <mergeCell ref="A3:B3"/>
    <mergeCell ref="A4:K4"/>
    <mergeCell ref="J3:K3"/>
  </mergeCells>
  <conditionalFormatting sqref="E8:G20">
    <cfRule type="expression" dxfId="20" priority="20">
      <formula>$AA8=1</formula>
    </cfRule>
  </conditionalFormatting>
  <conditionalFormatting sqref="F22:G44">
    <cfRule type="expression" dxfId="18" priority="19">
      <formula>$AA22=1</formula>
    </cfRule>
  </conditionalFormatting>
  <conditionalFormatting sqref="E47:G49">
    <cfRule type="expression" dxfId="17" priority="17">
      <formula>$AA47=1</formula>
    </cfRule>
  </conditionalFormatting>
  <conditionalFormatting sqref="G51:G53">
    <cfRule type="expression" dxfId="16" priority="16">
      <formula>$AA51=1</formula>
    </cfRule>
  </conditionalFormatting>
  <conditionalFormatting sqref="G55:G57">
    <cfRule type="expression" dxfId="15" priority="15">
      <formula>$AA55=1</formula>
    </cfRule>
  </conditionalFormatting>
  <conditionalFormatting sqref="G59:G61">
    <cfRule type="expression" dxfId="14" priority="14">
      <formula>$AA59=1</formula>
    </cfRule>
  </conditionalFormatting>
  <conditionalFormatting sqref="G63:G66">
    <cfRule type="expression" dxfId="13" priority="13">
      <formula>$AA63=1</formula>
    </cfRule>
  </conditionalFormatting>
  <conditionalFormatting sqref="G68:G71">
    <cfRule type="expression" dxfId="12" priority="12">
      <formula>$AA68=1</formula>
    </cfRule>
  </conditionalFormatting>
  <conditionalFormatting sqref="F51:F53">
    <cfRule type="expression" dxfId="11" priority="11">
      <formula>$AA51=1</formula>
    </cfRule>
  </conditionalFormatting>
  <conditionalFormatting sqref="F55:F57">
    <cfRule type="expression" dxfId="10" priority="10">
      <formula>$AA55=1</formula>
    </cfRule>
  </conditionalFormatting>
  <conditionalFormatting sqref="F59:F61">
    <cfRule type="expression" dxfId="9" priority="9">
      <formula>$AA59=1</formula>
    </cfRule>
  </conditionalFormatting>
  <conditionalFormatting sqref="F63:F66">
    <cfRule type="expression" dxfId="8" priority="8">
      <formula>$AA63=1</formula>
    </cfRule>
  </conditionalFormatting>
  <conditionalFormatting sqref="F68:F71">
    <cfRule type="expression" dxfId="6" priority="7">
      <formula>$AA68=1</formula>
    </cfRule>
  </conditionalFormatting>
  <conditionalFormatting sqref="E22:E44">
    <cfRule type="expression" dxfId="5" priority="6">
      <formula>$AA22=1</formula>
    </cfRule>
  </conditionalFormatting>
  <conditionalFormatting sqref="E51:E53">
    <cfRule type="expression" dxfId="4" priority="5">
      <formula>$AA51=1</formula>
    </cfRule>
  </conditionalFormatting>
  <conditionalFormatting sqref="E55:E57">
    <cfRule type="expression" dxfId="3" priority="4">
      <formula>$AA55=1</formula>
    </cfRule>
  </conditionalFormatting>
  <conditionalFormatting sqref="E59:E61">
    <cfRule type="expression" dxfId="2" priority="3">
      <formula>$AA59=1</formula>
    </cfRule>
  </conditionalFormatting>
  <conditionalFormatting sqref="E63:E66">
    <cfRule type="expression" dxfId="1" priority="2">
      <formula>$AA63=1</formula>
    </cfRule>
  </conditionalFormatting>
  <conditionalFormatting sqref="E68:E71">
    <cfRule type="expression" dxfId="0" priority="1">
      <formula>$AA68=1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topLeftCell="A6" workbookViewId="0">
      <selection activeCell="B11" sqref="B11"/>
    </sheetView>
  </sheetViews>
  <sheetFormatPr baseColWidth="10" defaultRowHeight="15" x14ac:dyDescent="0.25"/>
  <cols>
    <col min="2" max="2" width="12.85546875" customWidth="1"/>
    <col min="4" max="4" width="13.85546875" customWidth="1"/>
  </cols>
  <sheetData>
    <row r="1" spans="1:19" x14ac:dyDescent="0.25">
      <c r="A1" s="1" t="s">
        <v>5</v>
      </c>
      <c r="B1" s="1" t="s">
        <v>17</v>
      </c>
      <c r="C1" s="1" t="s">
        <v>18</v>
      </c>
      <c r="D1" s="6" t="s">
        <v>44</v>
      </c>
      <c r="E1" s="4" t="s">
        <v>6</v>
      </c>
      <c r="F1" s="1" t="s">
        <v>71</v>
      </c>
    </row>
    <row r="2" spans="1:19" ht="38.25" x14ac:dyDescent="0.25">
      <c r="A2" s="2" t="s">
        <v>8</v>
      </c>
      <c r="B2" s="2" t="s">
        <v>49</v>
      </c>
      <c r="C2" s="5" t="s">
        <v>19</v>
      </c>
      <c r="D2" s="7" t="s">
        <v>32</v>
      </c>
      <c r="E2" s="9" t="s">
        <v>66</v>
      </c>
      <c r="F2" s="10">
        <v>100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8.25" x14ac:dyDescent="0.25">
      <c r="A3" s="2" t="s">
        <v>9</v>
      </c>
      <c r="B3" s="2" t="s">
        <v>63</v>
      </c>
      <c r="C3" s="5" t="s">
        <v>20</v>
      </c>
      <c r="D3" s="7" t="s">
        <v>33</v>
      </c>
      <c r="E3" s="9" t="s">
        <v>70</v>
      </c>
      <c r="F3" s="10">
        <v>94.02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38.25" x14ac:dyDescent="0.25">
      <c r="A4" s="2" t="s">
        <v>10</v>
      </c>
      <c r="B4" s="2" t="s">
        <v>53</v>
      </c>
      <c r="C4" s="5" t="s">
        <v>21</v>
      </c>
      <c r="D4" s="7" t="s">
        <v>34</v>
      </c>
      <c r="E4" s="9" t="s">
        <v>67</v>
      </c>
      <c r="F4" s="10" t="s">
        <v>72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3.75" x14ac:dyDescent="0.25">
      <c r="A5" s="2" t="s">
        <v>11</v>
      </c>
      <c r="B5" s="2" t="s">
        <v>50</v>
      </c>
      <c r="C5" s="5" t="s">
        <v>22</v>
      </c>
      <c r="D5" s="7" t="s">
        <v>35</v>
      </c>
      <c r="E5" s="9" t="s">
        <v>67</v>
      </c>
      <c r="F5" s="10">
        <v>92.97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1" x14ac:dyDescent="0.25">
      <c r="A6" s="2" t="s">
        <v>12</v>
      </c>
      <c r="B6" s="2" t="s">
        <v>61</v>
      </c>
      <c r="C6" s="5" t="s">
        <v>23</v>
      </c>
      <c r="D6" s="8" t="s">
        <v>36</v>
      </c>
      <c r="E6" s="9" t="s">
        <v>67</v>
      </c>
      <c r="F6" s="10" t="s">
        <v>72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8.25" x14ac:dyDescent="0.25">
      <c r="A7" s="2" t="s">
        <v>13</v>
      </c>
      <c r="B7" s="2" t="s">
        <v>62</v>
      </c>
      <c r="C7" s="5" t="s">
        <v>24</v>
      </c>
      <c r="D7" s="7" t="s">
        <v>37</v>
      </c>
      <c r="E7" s="9" t="s">
        <v>67</v>
      </c>
      <c r="F7" s="10">
        <v>86.14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63.75" x14ac:dyDescent="0.25">
      <c r="A8" s="2" t="s">
        <v>14</v>
      </c>
      <c r="B8" s="2" t="s">
        <v>60</v>
      </c>
      <c r="C8" s="5" t="s">
        <v>25</v>
      </c>
      <c r="D8" s="7" t="s">
        <v>38</v>
      </c>
      <c r="E8" s="9" t="s">
        <v>67</v>
      </c>
      <c r="F8" s="10">
        <v>68.55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51" x14ac:dyDescent="0.25">
      <c r="A9" s="2" t="s">
        <v>15</v>
      </c>
      <c r="B9" s="2" t="s">
        <v>45</v>
      </c>
      <c r="C9" s="5" t="s">
        <v>26</v>
      </c>
      <c r="D9" s="7" t="s">
        <v>39</v>
      </c>
      <c r="E9" s="9" t="s">
        <v>67</v>
      </c>
      <c r="F9" s="10">
        <v>89.8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02" x14ac:dyDescent="0.25">
      <c r="A10" s="3"/>
      <c r="B10" s="2" t="s">
        <v>48</v>
      </c>
      <c r="C10" s="5" t="s">
        <v>27</v>
      </c>
      <c r="D10" s="7" t="s">
        <v>40</v>
      </c>
      <c r="E10" s="9" t="s">
        <v>68</v>
      </c>
      <c r="F10" s="10">
        <v>88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 x14ac:dyDescent="0.25">
      <c r="A11" s="3"/>
      <c r="B11" s="2" t="s">
        <v>51</v>
      </c>
      <c r="C11" s="5" t="s">
        <v>28</v>
      </c>
      <c r="D11" s="7" t="s">
        <v>41</v>
      </c>
      <c r="E11" s="9" t="s">
        <v>69</v>
      </c>
      <c r="F11" s="10">
        <v>71.290000000000006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76.5" x14ac:dyDescent="0.25">
      <c r="A12" s="3"/>
      <c r="B12" s="2" t="s">
        <v>46</v>
      </c>
      <c r="C12" s="5" t="s">
        <v>29</v>
      </c>
      <c r="D12" s="7" t="s">
        <v>42</v>
      </c>
      <c r="E12" s="9" t="s">
        <v>69</v>
      </c>
      <c r="F12" s="10">
        <v>75.61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51" x14ac:dyDescent="0.25">
      <c r="A13" s="3"/>
      <c r="B13" s="2" t="s">
        <v>54</v>
      </c>
      <c r="C13" s="5" t="s">
        <v>30</v>
      </c>
      <c r="D13" s="7" t="s">
        <v>43</v>
      </c>
      <c r="E13" s="9" t="s">
        <v>69</v>
      </c>
      <c r="F13" s="10" t="s">
        <v>72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8.25" x14ac:dyDescent="0.25">
      <c r="A14" s="3"/>
      <c r="B14" s="2" t="s">
        <v>57</v>
      </c>
      <c r="C14" s="2" t="s">
        <v>31</v>
      </c>
      <c r="D14" s="3"/>
      <c r="E14" s="3"/>
      <c r="F14" s="10">
        <v>93.46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5.5" x14ac:dyDescent="0.25">
      <c r="A15" s="3"/>
      <c r="B15" s="2" t="s">
        <v>47</v>
      </c>
      <c r="C15" s="3"/>
      <c r="D15" s="3"/>
      <c r="E15" s="3"/>
      <c r="F15" s="10">
        <v>94.9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x14ac:dyDescent="0.25">
      <c r="A16" s="3"/>
      <c r="B16" s="2" t="s">
        <v>56</v>
      </c>
      <c r="C16" s="3"/>
      <c r="D16" s="3"/>
      <c r="E16" s="3"/>
      <c r="F16" s="10">
        <v>83.33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51" x14ac:dyDescent="0.25">
      <c r="A17" s="3"/>
      <c r="B17" s="2" t="s">
        <v>58</v>
      </c>
      <c r="C17" s="3"/>
      <c r="D17" s="3"/>
      <c r="E17" s="3"/>
      <c r="F17" s="10">
        <v>86.49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5.5" x14ac:dyDescent="0.25">
      <c r="A18" s="3"/>
      <c r="B18" s="2" t="s">
        <v>52</v>
      </c>
      <c r="C18" s="3"/>
      <c r="D18" s="3"/>
      <c r="E18" s="3"/>
      <c r="F18" s="10">
        <v>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5.5" x14ac:dyDescent="0.25">
      <c r="A19" s="3"/>
      <c r="B19" s="2" t="s">
        <v>55</v>
      </c>
      <c r="C19" s="3"/>
      <c r="D19" s="3"/>
      <c r="E19" s="3"/>
      <c r="F19" s="10">
        <v>86.11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63.75" x14ac:dyDescent="0.25">
      <c r="A20" s="3"/>
      <c r="B20" s="2" t="s">
        <v>59</v>
      </c>
      <c r="C20" s="3"/>
      <c r="D20" s="3"/>
      <c r="E20" s="3"/>
      <c r="F20" s="10">
        <v>87.58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</sheetData>
  <sortState xmlns:xlrd2="http://schemas.microsoft.com/office/spreadsheetml/2017/richdata2" ref="B2:B20">
    <sortCondition ref="B2:B20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db2d03a-b0ac-4019-aba2-8f266c5a37b9">
      <Terms xmlns="http://schemas.microsoft.com/office/infopath/2007/PartnerControls"/>
    </lcf76f155ced4ddcb4097134ff3c332f>
    <_Flow_SignoffStatus xmlns="edb2d03a-b0ac-4019-aba2-8f266c5a37b9" xsi:nil="true"/>
    <TaxCatchAll xmlns="dab95841-2a5b-4d06-988e-dcb998e9797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3EF50D634152409E62760EDF6BDEB0" ma:contentTypeVersion="17" ma:contentTypeDescription="Crear nuevo documento." ma:contentTypeScope="" ma:versionID="79a09334539d62893554102ecfca5e4d">
  <xsd:schema xmlns:xsd="http://www.w3.org/2001/XMLSchema" xmlns:xs="http://www.w3.org/2001/XMLSchema" xmlns:p="http://schemas.microsoft.com/office/2006/metadata/properties" xmlns:ns2="edb2d03a-b0ac-4019-aba2-8f266c5a37b9" xmlns:ns3="dab95841-2a5b-4d06-988e-dcb998e97977" targetNamespace="http://schemas.microsoft.com/office/2006/metadata/properties" ma:root="true" ma:fieldsID="8cd9f802f5dad6737de4c19c0eba65bc" ns2:_="" ns3:_="">
    <xsd:import namespace="edb2d03a-b0ac-4019-aba2-8f266c5a37b9"/>
    <xsd:import namespace="dab95841-2a5b-4d06-988e-dcb998e979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b2d03a-b0ac-4019-aba2-8f266c5a37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3f6cc16-641d-429b-a009-b19071f41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95841-2a5b-4d06-988e-dcb998e979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9fe49ce-60f7-4787-8c20-1c59db95197a}" ma:internalName="TaxCatchAll" ma:showField="CatchAllData" ma:web="dab95841-2a5b-4d06-988e-dcb998e979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E69F18-FD8D-4CC6-9998-E56C1BE6A388}">
  <ds:schemaRefs>
    <ds:schemaRef ds:uri="edb2d03a-b0ac-4019-aba2-8f266c5a37b9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dab95841-2a5b-4d06-988e-dcb998e97977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82F77C2-FF77-4379-A0B0-4082477C2E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C4DA98-FE80-4F7F-9335-EFC988F1DF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b2d03a-b0ac-4019-aba2-8f266c5a37b9"/>
    <ds:schemaRef ds:uri="dab95841-2a5b-4d06-988e-dcb998e979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784fa80-0515-459a-97e3-40113f9e5abc}" enabled="0" method="" siteId="{7784fa80-0515-459a-97e3-40113f9e5ab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 SEGURIDAD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Vivian Lorena Galindo Piracoca</cp:lastModifiedBy>
  <dcterms:created xsi:type="dcterms:W3CDTF">2024-03-19T16:03:57Z</dcterms:created>
  <dcterms:modified xsi:type="dcterms:W3CDTF">2024-12-03T19:21:10Z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0x010100233EF50D634152409E62760EDF6BDEB0</vt:lpwstr>
  </property>
  <property fmtid="{D5CDD505-2E9C-101B-9397-08002B2CF9AE}" pid="3" name="MediaServiceImageTags">
    <vt:lpwstr/>
  </property>
</Properties>
</file>